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ORDENADORIA DE PROJETOS\PROJETOS 2020\CERMAC - SAO TOME\3_Planilha Orçamentaria\"/>
    </mc:Choice>
  </mc:AlternateContent>
  <bookViews>
    <workbookView xWindow="0" yWindow="0" windowWidth="28800" windowHeight="12330"/>
  </bookViews>
  <sheets>
    <sheet name="PLANILHA ORÇAMENTARI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'PLANILHA ORÇAMENTARIA'!$C$1:$C$1008</definedName>
    <definedName name="A">[2]ELÉTRICA!#REF!</definedName>
    <definedName name="_xlnm.Print_Area" localSheetId="0">'PLANILHA ORÇAMENTARIA'!$A$1:$H$1005</definedName>
    <definedName name="BDI">'[2]estimativa de custo IRMA DULCE'!$I$7</definedName>
    <definedName name="COMPOSICAO133">[2]ELÉTRICA!#REF!</definedName>
    <definedName name="COMPOSICAOC138">[2]INFRA!#REF!</definedName>
    <definedName name="COMPOSICAOE131">[2]ELÉTRICA!#REF!</definedName>
    <definedName name="COMPOSICAOE132">[2]ELÉTRICA!#REF!</definedName>
    <definedName name="COMPOSICAOE133">[2]ELÉTRICA!#REF!</definedName>
    <definedName name="COMPOSICAOE134">[2]ELÉTRICA!#REF!</definedName>
    <definedName name="COMPOSICAOE136">[2]ELÉTRICA!$F$25</definedName>
    <definedName name="COMPOSICAOE137">[2]ELÉTRICA!#REF!</definedName>
    <definedName name="COMPOSICAOE139">[2]ELÉTRICA!#REF!</definedName>
    <definedName name="COMPOSICAOE140">[2]ELÉTRICA!#REF!</definedName>
    <definedName name="COMPOSICAOE141">[2]ELÉTRICA!#REF!</definedName>
    <definedName name="COMPOSICAOE142">[2]ELÉTRICA!#REF!</definedName>
    <definedName name="COMPOSICAOE143">[2]ELÉTRICA!#REF!</definedName>
    <definedName name="COMPOSICAOE144">[2]ELÉTRICA!#REF!</definedName>
    <definedName name="COMPOSICAOE145">[2]ELÉTRICA!#REF!</definedName>
    <definedName name="COMPOSICAOE146">[2]ELÉTRICA!#REF!</definedName>
    <definedName name="COMPOSICAOE147">[2]ELÉTRICA!#REF!</definedName>
    <definedName name="COMPOSICAOE148">[2]ELÉTRICA!#REF!</definedName>
    <definedName name="COMPOSICAOE149">[2]ELÉTRICA!#REF!</definedName>
    <definedName name="COMPOSICAOE150">[2]ELÉTRICA!#REF!</definedName>
    <definedName name="COMPOSICAOE151">[2]ELÉTRICA!#REF!</definedName>
    <definedName name="COMPOSICAOE152">[2]ELÉTRICA!#REF!</definedName>
    <definedName name="COMPOSICAOE154">[2]ELÉTRICA!#REF!</definedName>
    <definedName name="COMPOSICAOE19">#REF!</definedName>
    <definedName name="COMPOSICAOE20">#REF!</definedName>
    <definedName name="COMPOSICAOE21">#REF!</definedName>
    <definedName name="COMPOSICAOE22">#REF!</definedName>
    <definedName name="COMPOSICAOE23">#REF!</definedName>
    <definedName name="COMPOSICAOE24">#REF!</definedName>
    <definedName name="COMPOSICAOI1">#REF!</definedName>
    <definedName name="COMPOSICAOI10">#REF!</definedName>
    <definedName name="COMPOSICAOI100">[2]INFRA!$F$80</definedName>
    <definedName name="COMPOSICAOI101">[2]INFRA!$F$98</definedName>
    <definedName name="COMPOSICAOI102">[2]INFRA!$F$116</definedName>
    <definedName name="COMPOSICAOI103">[2]INFRA!$F$134</definedName>
    <definedName name="COMPOSICAOI104">[2]INFRA!$F$152</definedName>
    <definedName name="COMPOSICAOI105">[2]INFRA!$F$170</definedName>
    <definedName name="COMPOSICAOI106">[2]INFRA!$F$188</definedName>
    <definedName name="COMPOSICAOI107">[2]INFRA!$F$206</definedName>
    <definedName name="COMPOSICAOI108">[2]INFRA!$F$224</definedName>
    <definedName name="COMPOSICAOI109">[2]INFRA!#REF!</definedName>
    <definedName name="COMPOSICAOI11">#REF!</definedName>
    <definedName name="COMPOSICAOI110">[2]INFRA!#REF!</definedName>
    <definedName name="COMPOSICAOI111">[2]INFRA!$F$242</definedName>
    <definedName name="COMPOSICAOI112">[2]INFRA!$F$261</definedName>
    <definedName name="COMPOSICAOI113">[2]INFRA!$F$279</definedName>
    <definedName name="COMPOSICAOI114">[2]INFRA!#REF!</definedName>
    <definedName name="COMPOSICAOI115">[2]INFRA!#REF!</definedName>
    <definedName name="COMPOSICAOI116">[2]INFRA!$F$297</definedName>
    <definedName name="COMPOSICAOI117">[2]INFRA!#REF!</definedName>
    <definedName name="COMPOSICAOI118">[2]INFRA!$F$315</definedName>
    <definedName name="COMPOSICAOI119">[2]INFRA!#REF!</definedName>
    <definedName name="COMPOSICAOI12">#REF!</definedName>
    <definedName name="COMPOSICAOI120">[2]INFRA!$F$334</definedName>
    <definedName name="COMPOSICAOI121">[2]INFRA!$F$352</definedName>
    <definedName name="COMPOSICAOI122">[2]INFRA!$F$370</definedName>
    <definedName name="COMPOSICAOI123">[2]INFRA!$F$388</definedName>
    <definedName name="COMPOSICAOI124">[2]INFRA!$F$406</definedName>
    <definedName name="COMPOSICAOI125">[2]INFRA!$F$424</definedName>
    <definedName name="COMPOSICAOI126">[2]INFRA!$F$442</definedName>
    <definedName name="COMPOSICAOI127">[2]INFRA!$F$460</definedName>
    <definedName name="COMPOSICAOI128">[2]INFRA!$F$478</definedName>
    <definedName name="COMPOSICAOI129">[2]INFRA!$F$496</definedName>
    <definedName name="COMPOSICAOI13">#REF!</definedName>
    <definedName name="COMPOSICAOI130">[2]INFRA!$F$514</definedName>
    <definedName name="COMPOSICAOI135">[2]ELÉTRICA!#REF!</definedName>
    <definedName name="COMPOSICAOI14">#REF!</definedName>
    <definedName name="COMPOSICAOI15">#REF!</definedName>
    <definedName name="COMPOSICAOI153">[2]INFRA!#REF!</definedName>
    <definedName name="COMPOSICAOI155">[2]INFRA!#REF!</definedName>
    <definedName name="COMPOSICAOI156">[2]INFRA!#REF!</definedName>
    <definedName name="COMPOSICAOI157">[2]INFRA!#REF!</definedName>
    <definedName name="COMPOSICAOI16">#REF!</definedName>
    <definedName name="COMPOSICAOI17">#REF!</definedName>
    <definedName name="COMPOSICAOI18">#REF!</definedName>
    <definedName name="COMPOSICAOI2">#REF!</definedName>
    <definedName name="COMPOSICAOI200">[2]INFRA!#REF!</definedName>
    <definedName name="COMPOSICAOI202">[2]INFRA!#REF!</definedName>
    <definedName name="COMPOSICAOI203">[2]INFRA!$F$532</definedName>
    <definedName name="COMPOSICAOI204">[2]INFRA!#REF!</definedName>
    <definedName name="COMPOSICAOI3">#REF!</definedName>
    <definedName name="COMPOSICAOI4">#REF!</definedName>
    <definedName name="COMPOSICAOI5">#REF!</definedName>
    <definedName name="COMPOSICAOI6">#REF!</definedName>
    <definedName name="COMPOSICAOI7">#REF!</definedName>
    <definedName name="COMPOSICAOI8">#REF!</definedName>
    <definedName name="COMPOSICAOI87">[2]INFRA!#REF!</definedName>
    <definedName name="COMPOSICAOI88">[2]INFRA!#REF!</definedName>
    <definedName name="COMPOSICAOI89">[2]INFRA!#REF!</definedName>
    <definedName name="COMPOSICAOI9">[2]INFRA!$F$27</definedName>
    <definedName name="COMPOSICAOI90">[2]INFRA!#REF!</definedName>
    <definedName name="COMPOSICAOI91">[2]INFRA!#REF!</definedName>
    <definedName name="COMPOSICAOI92">[2]INFRA!#REF!</definedName>
    <definedName name="COMPOSICAOI93">[2]INFRA!#REF!</definedName>
    <definedName name="COMPOSICAOI94">[2]INFRA!#REF!</definedName>
    <definedName name="COMPOSICAOI95">[2]INFRA!$F$44</definedName>
    <definedName name="COMPOSICAOI96">[2]INFRA!#REF!</definedName>
    <definedName name="COMPOSICAOI97">[2]INFRA!#REF!</definedName>
    <definedName name="COMPOSICAOI98">[2]INFRA!#REF!</definedName>
    <definedName name="COMPOSICAOI99">[2]INFRA!$F$62</definedName>
    <definedName name="COMPOSICAOL64">'[2]LÓGICA 2'!$F$24</definedName>
    <definedName name="COMPOSICAOL65">'[2]LÓGICA 2'!$F$42</definedName>
    <definedName name="COMPOSICAOL67">'[2]LÓGICA 2'!$F$78</definedName>
    <definedName name="COMPOSICAOL68">'[2]LÓGICA 2'!$F$96</definedName>
    <definedName name="COMPOSICAOL69">'[2]LÓGICA 2'!$F$116</definedName>
    <definedName name="COMPOSICAOL70">'[2]LÓGICA 2'!$F$134</definedName>
    <definedName name="COMPOSICAOL71">'[2]LÓGICA 2'!#REF!</definedName>
    <definedName name="COMPOSICAOL72">'[2]LÓGICA 2'!$F$155</definedName>
    <definedName name="COMPOSICAOL73">'[2]LÓGICA 2'!$F$177</definedName>
    <definedName name="COMPOSICAOL74">'[2]LÓGICA 2'!#REF!</definedName>
    <definedName name="COMPOSICAOL75">'[2]LÓGICA 2'!#REF!</definedName>
    <definedName name="COMPOSICAOL76">'[2]LÓGICA 2'!$F$195</definedName>
    <definedName name="COMPOSICAOL77">'[2]LÓGICA 2'!$F$213</definedName>
    <definedName name="COMPOSICAOL78">'[2]LÓGICA 2'!$F$231</definedName>
    <definedName name="COMPOSICAOL79">'[2]LÓGICA 2'!$F$249</definedName>
    <definedName name="COMPOSICAOL80">'[2]LÓGICA 2'!$F$267</definedName>
    <definedName name="COMPOSICAOL81">'[2]LÓGICA 2'!$F$285</definedName>
    <definedName name="COMPOSICAOL82">'[2]LÓGICA 2'!$F$303</definedName>
    <definedName name="COMPOSICAOL83">'[2]LÓGICA 2'!#REF!</definedName>
    <definedName name="COMPOSICAOL84">'[2]LÓGICA 2'!$F$321</definedName>
    <definedName name="COMPOSICAOL85">'[2]LÓGICA 2'!$F$339</definedName>
    <definedName name="COMPOSICAOL86">'[2]LÓGICA 2'!$F$357</definedName>
    <definedName name="COMPOSICAOL87">'[2]LÓGICA 2'!$F$374</definedName>
    <definedName name="eqrrewr">[2]INFRA!#REF!</definedName>
    <definedName name="EQT_TB_ESQUADRIA_N°_ESQUADRIA">[4]!TB_ESQUADRIA[N°_ESQUADRIA]</definedName>
    <definedName name="ETQ_Fonte">[4]!TB_Fonte[FONTE]</definedName>
    <definedName name="ETQ_ID_TB_GERAL">[4]!TB_Geral[ID]</definedName>
    <definedName name="ETQ_Resumo_Bitola_Aço">[4]!TB_Resultado_Aço_SETOP[Ø_BITOLA_'[MM']]</definedName>
    <definedName name="ETQ_TB_AGRUPADOR">[4]!TB_Agrupador[AGRUPADOR]</definedName>
    <definedName name="ETQ_TB_AGRUPADOR_ID">[4]!TB_AGRUPADOR_1[ID]</definedName>
    <definedName name="ETQ_TB_ESPECIFICAÇÃO_ID_ESPECIFICAÇÃO">[4]!TB_ESPECIFICAÇÃO[ID_ESPECIFICAÇÃO]</definedName>
    <definedName name="ETQ_TB_ID_Alvenaria">[4]!TB_LEVANTAMENTO_ACABAMENTO33[ID]</definedName>
    <definedName name="ETQ_TB_LEVANTAMENTO_ACABAMENTO_ID">[5]!TB_LEVANTAMENTO_ACABAMENTO[ID]</definedName>
    <definedName name="ETQ_TB_TIPO">[4]!TB_TIPO[TIPO]</definedName>
    <definedName name="ETQ_TB_TIPO_ESQUADRIA">[4]!TB_TIPO_ESQUADRIA[TIPO_ESQ]</definedName>
    <definedName name="ETQ_TB_TIPO_FORMA">[4]!TB_TIPO_FORMA[FORMA ATEX]</definedName>
    <definedName name="ETQ_TB_TIPO_ITEM">[4]!TB_TIPO_ITEM[TIPO_ITEM]</definedName>
    <definedName name="ETQ_TB_UNIDADES">[4]!TB_Unidades[UNIDADE]</definedName>
    <definedName name="ETQ_Tipo_Cobertura">#REF!</definedName>
    <definedName name="ETQ_Tipo_Elemento_Drenagem">#REF!</definedName>
    <definedName name="ETQ_Tipo_Impermeabilização">#REF!</definedName>
    <definedName name="ETQ_Tipo_Índice">[4]!TB_Tipo_Índice_Geral[TIPO_ÍNDICE]</definedName>
    <definedName name="ETQ_Tipo_Instalação_HidroSanitária">[4]!TB_Tipo_Item_Geral[TIPO_ITEM]</definedName>
    <definedName name="ETQ_Tipo_Metodologia">[4]!TB_Tipo_Metologia_Calculo[[#All],[METOLOGIA_CÁLCULO]]</definedName>
    <definedName name="ETQ_Tipo_Peça">[4]!TB_Tipo_Peça[TIPO_PEÇA]</definedName>
    <definedName name="ETQ_Tipo_Vedação">[4]!TB_Tipo_Vedação[TIPO_VEDAÇÃO]</definedName>
    <definedName name="RODATETO">[2]ELÉTRICA!#REF!</definedName>
    <definedName name="RODATETO1">[2]ELÉTRICA!#REF!</definedName>
    <definedName name="SDAD">[2]ELÉTRICA!#REF!</definedName>
    <definedName name="Serviços">[6]Solum!$A$3:$AD$2430</definedName>
    <definedName name="TB_Inclinação">[4]!TB_Fórmula_Inclinação[#Data]</definedName>
    <definedName name="UN">'PLANILHA ORÇAMENTARIA'!#REF!</definedName>
    <definedName name="VERG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01" i="1" l="1"/>
  <c r="H1001" i="1" s="1"/>
  <c r="H1000" i="1"/>
  <c r="G1000" i="1"/>
  <c r="G999" i="1"/>
  <c r="H999" i="1" s="1"/>
  <c r="H998" i="1"/>
  <c r="G998" i="1"/>
  <c r="H997" i="1"/>
  <c r="G997" i="1"/>
  <c r="G996" i="1"/>
  <c r="H996" i="1" s="1"/>
  <c r="G995" i="1"/>
  <c r="H995" i="1" s="1"/>
  <c r="H994" i="1"/>
  <c r="G994" i="1"/>
  <c r="G991" i="1"/>
  <c r="H991" i="1" s="1"/>
  <c r="H990" i="1"/>
  <c r="G990" i="1"/>
  <c r="H989" i="1"/>
  <c r="G989" i="1"/>
  <c r="G988" i="1"/>
  <c r="H988" i="1" s="1"/>
  <c r="H987" i="1"/>
  <c r="G987" i="1"/>
  <c r="H986" i="1"/>
  <c r="G986" i="1"/>
  <c r="G985" i="1"/>
  <c r="H985" i="1" s="1"/>
  <c r="H984" i="1"/>
  <c r="G984" i="1"/>
  <c r="H983" i="1"/>
  <c r="G983" i="1"/>
  <c r="G982" i="1"/>
  <c r="H982" i="1" s="1"/>
  <c r="H981" i="1"/>
  <c r="G981" i="1"/>
  <c r="H980" i="1"/>
  <c r="G980" i="1"/>
  <c r="G979" i="1"/>
  <c r="H979" i="1" s="1"/>
  <c r="H978" i="1"/>
  <c r="H992" i="1" s="1"/>
  <c r="G978" i="1"/>
  <c r="G975" i="1"/>
  <c r="H975" i="1" s="1"/>
  <c r="G974" i="1"/>
  <c r="H974" i="1" s="1"/>
  <c r="H973" i="1"/>
  <c r="G973" i="1"/>
  <c r="G972" i="1"/>
  <c r="H972" i="1" s="1"/>
  <c r="H971" i="1"/>
  <c r="G971" i="1"/>
  <c r="H970" i="1"/>
  <c r="G970" i="1"/>
  <c r="G969" i="1"/>
  <c r="H969" i="1" s="1"/>
  <c r="G968" i="1"/>
  <c r="H968" i="1" s="1"/>
  <c r="H967" i="1"/>
  <c r="G967" i="1"/>
  <c r="G966" i="1"/>
  <c r="H966" i="1" s="1"/>
  <c r="H965" i="1"/>
  <c r="G965" i="1"/>
  <c r="H964" i="1"/>
  <c r="G964" i="1"/>
  <c r="G961" i="1"/>
  <c r="H961" i="1" s="1"/>
  <c r="H960" i="1"/>
  <c r="G960" i="1"/>
  <c r="H959" i="1"/>
  <c r="G959" i="1"/>
  <c r="G956" i="1"/>
  <c r="H956" i="1" s="1"/>
  <c r="H955" i="1"/>
  <c r="G955" i="1"/>
  <c r="G954" i="1"/>
  <c r="H954" i="1" s="1"/>
  <c r="H953" i="1"/>
  <c r="G953" i="1"/>
  <c r="H950" i="1"/>
  <c r="G950" i="1"/>
  <c r="G949" i="1"/>
  <c r="H949" i="1" s="1"/>
  <c r="H948" i="1"/>
  <c r="G948" i="1"/>
  <c r="H947" i="1"/>
  <c r="G947" i="1"/>
  <c r="G946" i="1"/>
  <c r="H946" i="1" s="1"/>
  <c r="H945" i="1"/>
  <c r="G945" i="1"/>
  <c r="H944" i="1"/>
  <c r="G944" i="1"/>
  <c r="G943" i="1"/>
  <c r="H943" i="1" s="1"/>
  <c r="H942" i="1"/>
  <c r="G942" i="1"/>
  <c r="H941" i="1"/>
  <c r="G941" i="1"/>
  <c r="G940" i="1"/>
  <c r="H940" i="1" s="1"/>
  <c r="H939" i="1"/>
  <c r="G939" i="1"/>
  <c r="H938" i="1"/>
  <c r="G938" i="1"/>
  <c r="G937" i="1"/>
  <c r="H937" i="1" s="1"/>
  <c r="H936" i="1"/>
  <c r="G936" i="1"/>
  <c r="H935" i="1"/>
  <c r="G935" i="1"/>
  <c r="G934" i="1"/>
  <c r="H934" i="1" s="1"/>
  <c r="H933" i="1"/>
  <c r="G933" i="1"/>
  <c r="H932" i="1"/>
  <c r="G932" i="1"/>
  <c r="G931" i="1"/>
  <c r="H931" i="1" s="1"/>
  <c r="H930" i="1"/>
  <c r="G930" i="1"/>
  <c r="H929" i="1"/>
  <c r="G929" i="1"/>
  <c r="G928" i="1"/>
  <c r="H928" i="1" s="1"/>
  <c r="H927" i="1"/>
  <c r="G927" i="1"/>
  <c r="H926" i="1"/>
  <c r="G926" i="1"/>
  <c r="G925" i="1"/>
  <c r="H925" i="1" s="1"/>
  <c r="H924" i="1"/>
  <c r="G924" i="1"/>
  <c r="H923" i="1"/>
  <c r="G923" i="1"/>
  <c r="G922" i="1"/>
  <c r="H922" i="1" s="1"/>
  <c r="H921" i="1"/>
  <c r="G921" i="1"/>
  <c r="H920" i="1"/>
  <c r="G920" i="1"/>
  <c r="G919" i="1"/>
  <c r="H919" i="1" s="1"/>
  <c r="H918" i="1"/>
  <c r="G918" i="1"/>
  <c r="H917" i="1"/>
  <c r="G917" i="1"/>
  <c r="G916" i="1"/>
  <c r="H916" i="1" s="1"/>
  <c r="H915" i="1"/>
  <c r="G915" i="1"/>
  <c r="H914" i="1"/>
  <c r="G914" i="1"/>
  <c r="G913" i="1"/>
  <c r="H913" i="1" s="1"/>
  <c r="H951" i="1" s="1"/>
  <c r="H910" i="1"/>
  <c r="G910" i="1"/>
  <c r="H909" i="1"/>
  <c r="G909" i="1"/>
  <c r="H908" i="1"/>
  <c r="G908" i="1"/>
  <c r="H907" i="1"/>
  <c r="G907" i="1"/>
  <c r="H906" i="1"/>
  <c r="G906" i="1"/>
  <c r="H905" i="1"/>
  <c r="G905" i="1"/>
  <c r="H904" i="1"/>
  <c r="G904" i="1"/>
  <c r="H903" i="1"/>
  <c r="G903" i="1"/>
  <c r="H902" i="1"/>
  <c r="G902" i="1"/>
  <c r="H901" i="1"/>
  <c r="G901" i="1"/>
  <c r="H900" i="1"/>
  <c r="G900" i="1"/>
  <c r="H899" i="1"/>
  <c r="G899" i="1"/>
  <c r="H898" i="1"/>
  <c r="G898" i="1"/>
  <c r="H897" i="1"/>
  <c r="G897" i="1"/>
  <c r="H896" i="1"/>
  <c r="G896" i="1"/>
  <c r="H895" i="1"/>
  <c r="G895" i="1"/>
  <c r="H894" i="1"/>
  <c r="G894" i="1"/>
  <c r="H893" i="1"/>
  <c r="G893" i="1"/>
  <c r="H892" i="1"/>
  <c r="G892" i="1"/>
  <c r="H891" i="1"/>
  <c r="G891" i="1"/>
  <c r="H890" i="1"/>
  <c r="G890" i="1"/>
  <c r="H889" i="1"/>
  <c r="G889" i="1"/>
  <c r="H888" i="1"/>
  <c r="G888" i="1"/>
  <c r="H887" i="1"/>
  <c r="G887" i="1"/>
  <c r="H886" i="1"/>
  <c r="G886" i="1"/>
  <c r="H885" i="1"/>
  <c r="G885" i="1"/>
  <c r="H884" i="1"/>
  <c r="G884" i="1"/>
  <c r="H883" i="1"/>
  <c r="G883" i="1"/>
  <c r="H882" i="1"/>
  <c r="G882" i="1"/>
  <c r="H881" i="1"/>
  <c r="G881" i="1"/>
  <c r="H880" i="1"/>
  <c r="G880" i="1"/>
  <c r="H879" i="1"/>
  <c r="G879" i="1"/>
  <c r="H878" i="1"/>
  <c r="H911" i="1" s="1"/>
  <c r="G878" i="1"/>
  <c r="H877" i="1"/>
  <c r="G877" i="1"/>
  <c r="H876" i="1"/>
  <c r="G876" i="1"/>
  <c r="H873" i="1"/>
  <c r="G873" i="1"/>
  <c r="H872" i="1"/>
  <c r="G872" i="1"/>
  <c r="G871" i="1"/>
  <c r="H871" i="1" s="1"/>
  <c r="H870" i="1"/>
  <c r="G870" i="1"/>
  <c r="H869" i="1"/>
  <c r="G869" i="1"/>
  <c r="G868" i="1"/>
  <c r="H868" i="1" s="1"/>
  <c r="H867" i="1"/>
  <c r="H874" i="1" s="1"/>
  <c r="G867" i="1"/>
  <c r="H866" i="1"/>
  <c r="G866" i="1"/>
  <c r="G865" i="1"/>
  <c r="H865" i="1" s="1"/>
  <c r="H864" i="1"/>
  <c r="G864" i="1"/>
  <c r="H863" i="1"/>
  <c r="G863" i="1"/>
  <c r="G862" i="1"/>
  <c r="H862" i="1" s="1"/>
  <c r="H861" i="1"/>
  <c r="G861" i="1"/>
  <c r="H860" i="1"/>
  <c r="G860" i="1"/>
  <c r="G859" i="1"/>
  <c r="H859" i="1" s="1"/>
  <c r="H856" i="1"/>
  <c r="G856" i="1"/>
  <c r="H855" i="1"/>
  <c r="G855" i="1"/>
  <c r="G854" i="1"/>
  <c r="H854" i="1" s="1"/>
  <c r="H853" i="1"/>
  <c r="G853" i="1"/>
  <c r="H852" i="1"/>
  <c r="G852" i="1"/>
  <c r="G851" i="1"/>
  <c r="H851" i="1" s="1"/>
  <c r="H850" i="1"/>
  <c r="G850" i="1"/>
  <c r="H849" i="1"/>
  <c r="G849" i="1"/>
  <c r="G848" i="1"/>
  <c r="H848" i="1" s="1"/>
  <c r="H847" i="1"/>
  <c r="G847" i="1"/>
  <c r="H846" i="1"/>
  <c r="G846" i="1"/>
  <c r="G845" i="1"/>
  <c r="H845" i="1" s="1"/>
  <c r="H844" i="1"/>
  <c r="G844" i="1"/>
  <c r="H843" i="1"/>
  <c r="G843" i="1"/>
  <c r="G842" i="1"/>
  <c r="H842" i="1" s="1"/>
  <c r="H841" i="1"/>
  <c r="G841" i="1"/>
  <c r="H840" i="1"/>
  <c r="G840" i="1"/>
  <c r="G839" i="1"/>
  <c r="H839" i="1" s="1"/>
  <c r="H838" i="1"/>
  <c r="G838" i="1"/>
  <c r="H837" i="1"/>
  <c r="G837" i="1"/>
  <c r="G836" i="1"/>
  <c r="H836" i="1" s="1"/>
  <c r="H835" i="1"/>
  <c r="G835" i="1"/>
  <c r="H834" i="1"/>
  <c r="G834" i="1"/>
  <c r="G833" i="1"/>
  <c r="H833" i="1" s="1"/>
  <c r="H832" i="1"/>
  <c r="G832" i="1"/>
  <c r="H831" i="1"/>
  <c r="G831" i="1"/>
  <c r="G830" i="1"/>
  <c r="H830" i="1" s="1"/>
  <c r="H829" i="1"/>
  <c r="G829" i="1"/>
  <c r="H828" i="1"/>
  <c r="G828" i="1"/>
  <c r="G827" i="1"/>
  <c r="H827" i="1" s="1"/>
  <c r="H826" i="1"/>
  <c r="G826" i="1"/>
  <c r="H825" i="1"/>
  <c r="G825" i="1"/>
  <c r="G824" i="1"/>
  <c r="H824" i="1" s="1"/>
  <c r="H823" i="1"/>
  <c r="G823" i="1"/>
  <c r="H822" i="1"/>
  <c r="G822" i="1"/>
  <c r="G821" i="1"/>
  <c r="H821" i="1" s="1"/>
  <c r="H820" i="1"/>
  <c r="G820" i="1"/>
  <c r="H819" i="1"/>
  <c r="G819" i="1"/>
  <c r="G818" i="1"/>
  <c r="H818" i="1" s="1"/>
  <c r="H813" i="1"/>
  <c r="G813" i="1"/>
  <c r="G812" i="1"/>
  <c r="H812" i="1" s="1"/>
  <c r="H811" i="1"/>
  <c r="G811" i="1"/>
  <c r="H810" i="1"/>
  <c r="G810" i="1"/>
  <c r="G809" i="1"/>
  <c r="H809" i="1" s="1"/>
  <c r="H808" i="1"/>
  <c r="G808" i="1"/>
  <c r="H807" i="1"/>
  <c r="G807" i="1"/>
  <c r="G806" i="1"/>
  <c r="H806" i="1" s="1"/>
  <c r="H805" i="1"/>
  <c r="G805" i="1"/>
  <c r="H804" i="1"/>
  <c r="G804" i="1"/>
  <c r="G803" i="1"/>
  <c r="H803" i="1" s="1"/>
  <c r="H802" i="1"/>
  <c r="G802" i="1"/>
  <c r="H801" i="1"/>
  <c r="G801" i="1"/>
  <c r="G800" i="1"/>
  <c r="H800" i="1" s="1"/>
  <c r="H799" i="1"/>
  <c r="G799" i="1"/>
  <c r="H798" i="1"/>
  <c r="G798" i="1"/>
  <c r="G797" i="1"/>
  <c r="H797" i="1" s="1"/>
  <c r="H796" i="1"/>
  <c r="G796" i="1"/>
  <c r="H795" i="1"/>
  <c r="G795" i="1"/>
  <c r="G794" i="1"/>
  <c r="H794" i="1" s="1"/>
  <c r="H793" i="1"/>
  <c r="G793" i="1"/>
  <c r="H792" i="1"/>
  <c r="G792" i="1"/>
  <c r="G791" i="1"/>
  <c r="H791" i="1" s="1"/>
  <c r="H790" i="1"/>
  <c r="G790" i="1"/>
  <c r="H789" i="1"/>
  <c r="G789" i="1"/>
  <c r="G788" i="1"/>
  <c r="H788" i="1" s="1"/>
  <c r="H787" i="1"/>
  <c r="G787" i="1"/>
  <c r="H786" i="1"/>
  <c r="G786" i="1"/>
  <c r="G785" i="1"/>
  <c r="H785" i="1" s="1"/>
  <c r="H784" i="1"/>
  <c r="G784" i="1"/>
  <c r="G779" i="1"/>
  <c r="H779" i="1" s="1"/>
  <c r="H778" i="1"/>
  <c r="H780" i="1" s="1"/>
  <c r="G778" i="1"/>
  <c r="G775" i="1"/>
  <c r="H775" i="1" s="1"/>
  <c r="H774" i="1"/>
  <c r="G774" i="1"/>
  <c r="H773" i="1"/>
  <c r="G773" i="1"/>
  <c r="G772" i="1"/>
  <c r="H772" i="1" s="1"/>
  <c r="H771" i="1"/>
  <c r="G771" i="1"/>
  <c r="H770" i="1"/>
  <c r="G770" i="1"/>
  <c r="G769" i="1"/>
  <c r="H769" i="1" s="1"/>
  <c r="H768" i="1"/>
  <c r="G768" i="1"/>
  <c r="H765" i="1"/>
  <c r="G765" i="1"/>
  <c r="G764" i="1"/>
  <c r="H764" i="1" s="1"/>
  <c r="H763" i="1"/>
  <c r="G763" i="1"/>
  <c r="H762" i="1"/>
  <c r="G762" i="1"/>
  <c r="G761" i="1"/>
  <c r="H761" i="1" s="1"/>
  <c r="H760" i="1"/>
  <c r="G760" i="1"/>
  <c r="H759" i="1"/>
  <c r="G759" i="1"/>
  <c r="G758" i="1"/>
  <c r="H758" i="1" s="1"/>
  <c r="H757" i="1"/>
  <c r="G757" i="1"/>
  <c r="H756" i="1"/>
  <c r="G756" i="1"/>
  <c r="G755" i="1"/>
  <c r="H755" i="1" s="1"/>
  <c r="H754" i="1"/>
  <c r="G754" i="1"/>
  <c r="H753" i="1"/>
  <c r="G753" i="1"/>
  <c r="G752" i="1"/>
  <c r="H752" i="1" s="1"/>
  <c r="H751" i="1"/>
  <c r="G751" i="1"/>
  <c r="H750" i="1"/>
  <c r="G750" i="1"/>
  <c r="G749" i="1"/>
  <c r="H749" i="1" s="1"/>
  <c r="H748" i="1"/>
  <c r="G748" i="1"/>
  <c r="H747" i="1"/>
  <c r="G747" i="1"/>
  <c r="G746" i="1"/>
  <c r="H746" i="1" s="1"/>
  <c r="H745" i="1"/>
  <c r="G745" i="1"/>
  <c r="H744" i="1"/>
  <c r="G744" i="1"/>
  <c r="G743" i="1"/>
  <c r="H743" i="1" s="1"/>
  <c r="H742" i="1"/>
  <c r="G742" i="1"/>
  <c r="H741" i="1"/>
  <c r="G741" i="1"/>
  <c r="G740" i="1"/>
  <c r="H740" i="1" s="1"/>
  <c r="H739" i="1"/>
  <c r="G739" i="1"/>
  <c r="H738" i="1"/>
  <c r="G738" i="1"/>
  <c r="G737" i="1"/>
  <c r="H737" i="1" s="1"/>
  <c r="H734" i="1"/>
  <c r="G734" i="1"/>
  <c r="G733" i="1"/>
  <c r="H733" i="1" s="1"/>
  <c r="H732" i="1"/>
  <c r="G732" i="1"/>
  <c r="H731" i="1"/>
  <c r="G731" i="1"/>
  <c r="G730" i="1"/>
  <c r="H730" i="1" s="1"/>
  <c r="H729" i="1"/>
  <c r="G729" i="1"/>
  <c r="H728" i="1"/>
  <c r="G728" i="1"/>
  <c r="G727" i="1"/>
  <c r="H727" i="1" s="1"/>
  <c r="H726" i="1"/>
  <c r="G726" i="1"/>
  <c r="H725" i="1"/>
  <c r="G725" i="1"/>
  <c r="G724" i="1"/>
  <c r="H724" i="1" s="1"/>
  <c r="H723" i="1"/>
  <c r="G723" i="1"/>
  <c r="H721" i="1"/>
  <c r="H720" i="1"/>
  <c r="G720" i="1"/>
  <c r="H717" i="1"/>
  <c r="H718" i="1" s="1"/>
  <c r="G717" i="1"/>
  <c r="H716" i="1"/>
  <c r="G716" i="1"/>
  <c r="G715" i="1"/>
  <c r="H715" i="1" s="1"/>
  <c r="H713" i="1"/>
  <c r="H712" i="1"/>
  <c r="G712" i="1"/>
  <c r="H711" i="1"/>
  <c r="G711" i="1"/>
  <c r="G710" i="1"/>
  <c r="H710" i="1" s="1"/>
  <c r="H709" i="1"/>
  <c r="G709" i="1"/>
  <c r="H704" i="1"/>
  <c r="G704" i="1"/>
  <c r="H703" i="1"/>
  <c r="G703" i="1"/>
  <c r="H702" i="1"/>
  <c r="G702" i="1"/>
  <c r="H701" i="1"/>
  <c r="G701" i="1"/>
  <c r="H700" i="1"/>
  <c r="G700" i="1"/>
  <c r="H699" i="1"/>
  <c r="G699" i="1"/>
  <c r="H698" i="1"/>
  <c r="G698" i="1"/>
  <c r="H697" i="1"/>
  <c r="G697" i="1"/>
  <c r="H696" i="1"/>
  <c r="G696" i="1"/>
  <c r="H695" i="1"/>
  <c r="G695" i="1"/>
  <c r="H694" i="1"/>
  <c r="G694" i="1"/>
  <c r="H693" i="1"/>
  <c r="G693" i="1"/>
  <c r="H692" i="1"/>
  <c r="G692" i="1"/>
  <c r="H691" i="1"/>
  <c r="G691" i="1"/>
  <c r="H690" i="1"/>
  <c r="G690" i="1"/>
  <c r="H689" i="1"/>
  <c r="G689" i="1"/>
  <c r="H688" i="1"/>
  <c r="G688" i="1"/>
  <c r="H687" i="1"/>
  <c r="G687" i="1"/>
  <c r="H686" i="1"/>
  <c r="G686" i="1"/>
  <c r="H685" i="1"/>
  <c r="G685" i="1"/>
  <c r="H684" i="1"/>
  <c r="G684" i="1"/>
  <c r="H683" i="1"/>
  <c r="G683" i="1"/>
  <c r="H682" i="1"/>
  <c r="G682" i="1"/>
  <c r="H681" i="1"/>
  <c r="G681" i="1"/>
  <c r="H680" i="1"/>
  <c r="G680" i="1"/>
  <c r="H679" i="1"/>
  <c r="G679" i="1"/>
  <c r="H678" i="1"/>
  <c r="G678" i="1"/>
  <c r="H677" i="1"/>
  <c r="G677" i="1"/>
  <c r="H676" i="1"/>
  <c r="G676" i="1"/>
  <c r="H675" i="1"/>
  <c r="G675" i="1"/>
  <c r="H674" i="1"/>
  <c r="G674" i="1"/>
  <c r="H673" i="1"/>
  <c r="G673" i="1"/>
  <c r="H672" i="1"/>
  <c r="G672" i="1"/>
  <c r="H671" i="1"/>
  <c r="G671" i="1"/>
  <c r="H670" i="1"/>
  <c r="G670" i="1"/>
  <c r="H669" i="1"/>
  <c r="G669" i="1"/>
  <c r="H668" i="1"/>
  <c r="G668" i="1"/>
  <c r="H667" i="1"/>
  <c r="G667" i="1"/>
  <c r="H666" i="1"/>
  <c r="G666" i="1"/>
  <c r="H665" i="1"/>
  <c r="G665" i="1"/>
  <c r="H664" i="1"/>
  <c r="H705" i="1" s="1"/>
  <c r="H706" i="1" s="1"/>
  <c r="G664" i="1"/>
  <c r="H659" i="1"/>
  <c r="G659" i="1"/>
  <c r="H658" i="1"/>
  <c r="G658" i="1"/>
  <c r="H657" i="1"/>
  <c r="G657" i="1"/>
  <c r="H656" i="1"/>
  <c r="G656" i="1"/>
  <c r="H655" i="1"/>
  <c r="G655" i="1"/>
  <c r="H654" i="1"/>
  <c r="G654" i="1"/>
  <c r="H653" i="1"/>
  <c r="G653" i="1"/>
  <c r="H652" i="1"/>
  <c r="G652" i="1"/>
  <c r="H651" i="1"/>
  <c r="G651" i="1"/>
  <c r="H650" i="1"/>
  <c r="G650" i="1"/>
  <c r="H649" i="1"/>
  <c r="G649" i="1"/>
  <c r="H648" i="1"/>
  <c r="G648" i="1"/>
  <c r="H647" i="1"/>
  <c r="G647" i="1"/>
  <c r="H646" i="1"/>
  <c r="G646" i="1"/>
  <c r="H645" i="1"/>
  <c r="G645" i="1"/>
  <c r="H644" i="1"/>
  <c r="G644" i="1"/>
  <c r="H643" i="1"/>
  <c r="G643" i="1"/>
  <c r="H642" i="1"/>
  <c r="G642" i="1"/>
  <c r="H641" i="1"/>
  <c r="G641" i="1"/>
  <c r="H640" i="1"/>
  <c r="G640" i="1"/>
  <c r="H639" i="1"/>
  <c r="G639" i="1"/>
  <c r="H638" i="1"/>
  <c r="G638" i="1"/>
  <c r="H637" i="1"/>
  <c r="G637" i="1"/>
  <c r="H636" i="1"/>
  <c r="G636" i="1"/>
  <c r="H635" i="1"/>
  <c r="G635" i="1"/>
  <c r="H634" i="1"/>
  <c r="G634" i="1"/>
  <c r="H633" i="1"/>
  <c r="G633" i="1"/>
  <c r="H632" i="1"/>
  <c r="G632" i="1"/>
  <c r="H631" i="1"/>
  <c r="G631" i="1"/>
  <c r="H630" i="1"/>
  <c r="G630" i="1"/>
  <c r="H629" i="1"/>
  <c r="G629" i="1"/>
  <c r="H628" i="1"/>
  <c r="G628" i="1"/>
  <c r="H627" i="1"/>
  <c r="G627" i="1"/>
  <c r="H622" i="1"/>
  <c r="G622" i="1"/>
  <c r="H621" i="1"/>
  <c r="G621" i="1"/>
  <c r="H620" i="1"/>
  <c r="G620" i="1"/>
  <c r="H619" i="1"/>
  <c r="G619" i="1"/>
  <c r="H618" i="1"/>
  <c r="G618" i="1"/>
  <c r="H617" i="1"/>
  <c r="G617" i="1"/>
  <c r="H616" i="1"/>
  <c r="G616" i="1"/>
  <c r="H615" i="1"/>
  <c r="G615" i="1"/>
  <c r="H614" i="1"/>
  <c r="G614" i="1"/>
  <c r="H613" i="1"/>
  <c r="G613" i="1"/>
  <c r="H612" i="1"/>
  <c r="G612" i="1"/>
  <c r="H611" i="1"/>
  <c r="G611" i="1"/>
  <c r="H610" i="1"/>
  <c r="G610" i="1"/>
  <c r="H609" i="1"/>
  <c r="G609" i="1"/>
  <c r="H608" i="1"/>
  <c r="G608" i="1"/>
  <c r="H607" i="1"/>
  <c r="G607" i="1"/>
  <c r="H606" i="1"/>
  <c r="G606" i="1"/>
  <c r="H605" i="1"/>
  <c r="G605" i="1"/>
  <c r="H604" i="1"/>
  <c r="G604" i="1"/>
  <c r="H603" i="1"/>
  <c r="G603" i="1"/>
  <c r="H602" i="1"/>
  <c r="G602" i="1"/>
  <c r="H601" i="1"/>
  <c r="G601" i="1"/>
  <c r="G600" i="1"/>
  <c r="H600" i="1" s="1"/>
  <c r="H599" i="1"/>
  <c r="G599" i="1"/>
  <c r="H598" i="1"/>
  <c r="G598" i="1"/>
  <c r="G597" i="1"/>
  <c r="H597" i="1" s="1"/>
  <c r="G596" i="1"/>
  <c r="H596" i="1" s="1"/>
  <c r="H595" i="1"/>
  <c r="G595" i="1"/>
  <c r="G594" i="1"/>
  <c r="H594" i="1" s="1"/>
  <c r="G593" i="1"/>
  <c r="H593" i="1" s="1"/>
  <c r="H592" i="1"/>
  <c r="G592" i="1"/>
  <c r="G591" i="1"/>
  <c r="H591" i="1" s="1"/>
  <c r="H590" i="1"/>
  <c r="G590" i="1"/>
  <c r="H589" i="1"/>
  <c r="G589" i="1"/>
  <c r="G588" i="1"/>
  <c r="H588" i="1" s="1"/>
  <c r="G587" i="1"/>
  <c r="H587" i="1" s="1"/>
  <c r="H586" i="1"/>
  <c r="G586" i="1"/>
  <c r="G585" i="1"/>
  <c r="H585" i="1" s="1"/>
  <c r="H584" i="1"/>
  <c r="G584" i="1"/>
  <c r="H583" i="1"/>
  <c r="G583" i="1"/>
  <c r="G582" i="1"/>
  <c r="H582" i="1" s="1"/>
  <c r="H579" i="1"/>
  <c r="G579" i="1"/>
  <c r="H578" i="1"/>
  <c r="G578" i="1"/>
  <c r="G577" i="1"/>
  <c r="H577" i="1" s="1"/>
  <c r="H576" i="1"/>
  <c r="G576" i="1"/>
  <c r="H575" i="1"/>
  <c r="G575" i="1"/>
  <c r="G574" i="1"/>
  <c r="H574" i="1" s="1"/>
  <c r="H573" i="1"/>
  <c r="G573" i="1"/>
  <c r="H572" i="1"/>
  <c r="G572" i="1"/>
  <c r="G571" i="1"/>
  <c r="H571" i="1" s="1"/>
  <c r="H570" i="1"/>
  <c r="G570" i="1"/>
  <c r="H569" i="1"/>
  <c r="G569" i="1"/>
  <c r="G568" i="1"/>
  <c r="H568" i="1" s="1"/>
  <c r="H567" i="1"/>
  <c r="G567" i="1"/>
  <c r="H566" i="1"/>
  <c r="G566" i="1"/>
  <c r="G565" i="1"/>
  <c r="H565" i="1" s="1"/>
  <c r="H564" i="1"/>
  <c r="G564" i="1"/>
  <c r="H563" i="1"/>
  <c r="G563" i="1"/>
  <c r="G562" i="1"/>
  <c r="H562" i="1" s="1"/>
  <c r="H561" i="1"/>
  <c r="G561" i="1"/>
  <c r="H560" i="1"/>
  <c r="G560" i="1"/>
  <c r="G559" i="1"/>
  <c r="H559" i="1" s="1"/>
  <c r="H558" i="1"/>
  <c r="G558" i="1"/>
  <c r="H557" i="1"/>
  <c r="G557" i="1"/>
  <c r="G556" i="1"/>
  <c r="H556" i="1" s="1"/>
  <c r="H555" i="1"/>
  <c r="G555" i="1"/>
  <c r="H554" i="1"/>
  <c r="G554" i="1"/>
  <c r="G553" i="1"/>
  <c r="H553" i="1" s="1"/>
  <c r="H552" i="1"/>
  <c r="G552" i="1"/>
  <c r="H551" i="1"/>
  <c r="G551" i="1"/>
  <c r="G550" i="1"/>
  <c r="H550" i="1" s="1"/>
  <c r="H549" i="1"/>
  <c r="G549" i="1"/>
  <c r="H548" i="1"/>
  <c r="G548" i="1"/>
  <c r="G547" i="1"/>
  <c r="H547" i="1" s="1"/>
  <c r="H546" i="1"/>
  <c r="G546" i="1"/>
  <c r="H545" i="1"/>
  <c r="G545" i="1"/>
  <c r="G544" i="1"/>
  <c r="H544" i="1" s="1"/>
  <c r="H543" i="1"/>
  <c r="G543" i="1"/>
  <c r="H542" i="1"/>
  <c r="G542" i="1"/>
  <c r="G541" i="1"/>
  <c r="H541" i="1" s="1"/>
  <c r="H540" i="1"/>
  <c r="G540" i="1"/>
  <c r="H539" i="1"/>
  <c r="G539" i="1"/>
  <c r="G538" i="1"/>
  <c r="H538" i="1" s="1"/>
  <c r="H537" i="1"/>
  <c r="G537" i="1"/>
  <c r="H536" i="1"/>
  <c r="G536" i="1"/>
  <c r="G535" i="1"/>
  <c r="H535" i="1" s="1"/>
  <c r="H534" i="1"/>
  <c r="G534" i="1"/>
  <c r="H533" i="1"/>
  <c r="G533" i="1"/>
  <c r="G532" i="1"/>
  <c r="H532" i="1" s="1"/>
  <c r="H531" i="1"/>
  <c r="G531" i="1"/>
  <c r="H530" i="1"/>
  <c r="G530" i="1"/>
  <c r="G529" i="1"/>
  <c r="H529" i="1" s="1"/>
  <c r="H528" i="1"/>
  <c r="G528" i="1"/>
  <c r="H527" i="1"/>
  <c r="G527" i="1"/>
  <c r="G526" i="1"/>
  <c r="H526" i="1" s="1"/>
  <c r="H525" i="1"/>
  <c r="G525" i="1"/>
  <c r="H524" i="1"/>
  <c r="G524" i="1"/>
  <c r="G523" i="1"/>
  <c r="H523" i="1" s="1"/>
  <c r="H522" i="1"/>
  <c r="G522" i="1"/>
  <c r="H521" i="1"/>
  <c r="G521" i="1"/>
  <c r="G520" i="1"/>
  <c r="H520" i="1" s="1"/>
  <c r="H519" i="1"/>
  <c r="G519" i="1"/>
  <c r="H518" i="1"/>
  <c r="G518" i="1"/>
  <c r="G517" i="1"/>
  <c r="H517" i="1" s="1"/>
  <c r="H516" i="1"/>
  <c r="G516" i="1"/>
  <c r="H515" i="1"/>
  <c r="G515" i="1"/>
  <c r="G514" i="1"/>
  <c r="H514" i="1" s="1"/>
  <c r="H513" i="1"/>
  <c r="G513" i="1"/>
  <c r="H512" i="1"/>
  <c r="G512" i="1"/>
  <c r="G511" i="1"/>
  <c r="H511" i="1" s="1"/>
  <c r="H510" i="1"/>
  <c r="G510" i="1"/>
  <c r="H509" i="1"/>
  <c r="G509" i="1"/>
  <c r="G508" i="1"/>
  <c r="H508" i="1" s="1"/>
  <c r="H507" i="1"/>
  <c r="G507" i="1"/>
  <c r="H506" i="1"/>
  <c r="G506" i="1"/>
  <c r="G505" i="1"/>
  <c r="H505" i="1" s="1"/>
  <c r="H504" i="1"/>
  <c r="H580" i="1" s="1"/>
  <c r="G504" i="1"/>
  <c r="H503" i="1"/>
  <c r="G503" i="1"/>
  <c r="G502" i="1"/>
  <c r="H502" i="1" s="1"/>
  <c r="H501" i="1"/>
  <c r="G501" i="1"/>
  <c r="H500" i="1"/>
  <c r="G500" i="1"/>
  <c r="G499" i="1"/>
  <c r="H499" i="1" s="1"/>
  <c r="H496" i="1"/>
  <c r="G496" i="1"/>
  <c r="H495" i="1"/>
  <c r="G495" i="1"/>
  <c r="H494" i="1"/>
  <c r="G494" i="1"/>
  <c r="H493" i="1"/>
  <c r="G493" i="1"/>
  <c r="H492" i="1"/>
  <c r="G492" i="1"/>
  <c r="H491" i="1"/>
  <c r="G491" i="1"/>
  <c r="H490" i="1"/>
  <c r="G490" i="1"/>
  <c r="H489" i="1"/>
  <c r="G489" i="1"/>
  <c r="H488" i="1"/>
  <c r="H497" i="1" s="1"/>
  <c r="G488" i="1"/>
  <c r="H484" i="1"/>
  <c r="H483" i="1"/>
  <c r="G483" i="1"/>
  <c r="H480" i="1"/>
  <c r="G480" i="1"/>
  <c r="H479" i="1"/>
  <c r="G479" i="1"/>
  <c r="G478" i="1"/>
  <c r="H478" i="1" s="1"/>
  <c r="H477" i="1"/>
  <c r="G477" i="1"/>
  <c r="H476" i="1"/>
  <c r="G476" i="1"/>
  <c r="G475" i="1"/>
  <c r="H475" i="1" s="1"/>
  <c r="H474" i="1"/>
  <c r="H481" i="1" s="1"/>
  <c r="G474" i="1"/>
  <c r="H473" i="1"/>
  <c r="G473" i="1"/>
  <c r="G470" i="1"/>
  <c r="H470" i="1" s="1"/>
  <c r="H469" i="1"/>
  <c r="G469" i="1"/>
  <c r="G468" i="1"/>
  <c r="H468" i="1" s="1"/>
  <c r="G467" i="1"/>
  <c r="H467" i="1" s="1"/>
  <c r="H466" i="1"/>
  <c r="G466" i="1"/>
  <c r="G463" i="1"/>
  <c r="H463" i="1" s="1"/>
  <c r="H462" i="1"/>
  <c r="G462" i="1"/>
  <c r="H461" i="1"/>
  <c r="G461" i="1"/>
  <c r="G460" i="1"/>
  <c r="H460" i="1" s="1"/>
  <c r="H459" i="1"/>
  <c r="G459" i="1"/>
  <c r="H458" i="1"/>
  <c r="G458" i="1"/>
  <c r="G457" i="1"/>
  <c r="H457" i="1" s="1"/>
  <c r="H456" i="1"/>
  <c r="G456" i="1"/>
  <c r="H455" i="1"/>
  <c r="G455" i="1"/>
  <c r="G454" i="1"/>
  <c r="H454" i="1" s="1"/>
  <c r="H450" i="1"/>
  <c r="G450" i="1"/>
  <c r="G449" i="1"/>
  <c r="H449" i="1" s="1"/>
  <c r="H448" i="1"/>
  <c r="G448" i="1"/>
  <c r="H447" i="1"/>
  <c r="G447" i="1"/>
  <c r="G446" i="1"/>
  <c r="H446" i="1" s="1"/>
  <c r="H445" i="1"/>
  <c r="G445" i="1"/>
  <c r="H444" i="1"/>
  <c r="G444" i="1"/>
  <c r="G443" i="1"/>
  <c r="H443" i="1" s="1"/>
  <c r="H442" i="1"/>
  <c r="G442" i="1"/>
  <c r="H441" i="1"/>
  <c r="G441" i="1"/>
  <c r="G440" i="1"/>
  <c r="H440" i="1" s="1"/>
  <c r="H439" i="1"/>
  <c r="H451" i="1" s="1"/>
  <c r="G439" i="1"/>
  <c r="H438" i="1"/>
  <c r="G438" i="1"/>
  <c r="G435" i="1"/>
  <c r="H435" i="1" s="1"/>
  <c r="H434" i="1"/>
  <c r="G434" i="1"/>
  <c r="G433" i="1"/>
  <c r="H433" i="1" s="1"/>
  <c r="G432" i="1"/>
  <c r="H432" i="1" s="1"/>
  <c r="H431" i="1"/>
  <c r="G431" i="1"/>
  <c r="G430" i="1"/>
  <c r="H430" i="1" s="1"/>
  <c r="H429" i="1"/>
  <c r="G429" i="1"/>
  <c r="H428" i="1"/>
  <c r="G428" i="1"/>
  <c r="G427" i="1"/>
  <c r="H427" i="1" s="1"/>
  <c r="G426" i="1"/>
  <c r="H426" i="1" s="1"/>
  <c r="H425" i="1"/>
  <c r="G425" i="1"/>
  <c r="G424" i="1"/>
  <c r="H424" i="1" s="1"/>
  <c r="H423" i="1"/>
  <c r="G423" i="1"/>
  <c r="H422" i="1"/>
  <c r="G422" i="1"/>
  <c r="G421" i="1"/>
  <c r="H421" i="1" s="1"/>
  <c r="G420" i="1"/>
  <c r="H420" i="1" s="1"/>
  <c r="H436" i="1" s="1"/>
  <c r="H452" i="1" s="1"/>
  <c r="G415" i="1"/>
  <c r="H415" i="1" s="1"/>
  <c r="H414" i="1"/>
  <c r="G414" i="1"/>
  <c r="H413" i="1"/>
  <c r="G413" i="1"/>
  <c r="G412" i="1"/>
  <c r="H412" i="1" s="1"/>
  <c r="G411" i="1"/>
  <c r="H411" i="1" s="1"/>
  <c r="H410" i="1"/>
  <c r="G410" i="1"/>
  <c r="G407" i="1"/>
  <c r="H407" i="1" s="1"/>
  <c r="H406" i="1"/>
  <c r="G406" i="1"/>
  <c r="H405" i="1"/>
  <c r="G405" i="1"/>
  <c r="G404" i="1"/>
  <c r="H404" i="1" s="1"/>
  <c r="H403" i="1"/>
  <c r="G403" i="1"/>
  <c r="G400" i="1"/>
  <c r="H400" i="1" s="1"/>
  <c r="H399" i="1"/>
  <c r="G399" i="1"/>
  <c r="H398" i="1"/>
  <c r="G398" i="1"/>
  <c r="G397" i="1"/>
  <c r="H397" i="1" s="1"/>
  <c r="G396" i="1"/>
  <c r="H396" i="1" s="1"/>
  <c r="H395" i="1"/>
  <c r="G395" i="1"/>
  <c r="G394" i="1"/>
  <c r="H394" i="1" s="1"/>
  <c r="H393" i="1"/>
  <c r="G393" i="1"/>
  <c r="H392" i="1"/>
  <c r="G392" i="1"/>
  <c r="G389" i="1"/>
  <c r="H389" i="1" s="1"/>
  <c r="H388" i="1"/>
  <c r="G388" i="1"/>
  <c r="H387" i="1"/>
  <c r="G387" i="1"/>
  <c r="G386" i="1"/>
  <c r="H386" i="1" s="1"/>
  <c r="G385" i="1"/>
  <c r="H385" i="1" s="1"/>
  <c r="H384" i="1"/>
  <c r="H390" i="1" s="1"/>
  <c r="G384" i="1"/>
  <c r="H381" i="1"/>
  <c r="G381" i="1"/>
  <c r="H380" i="1"/>
  <c r="G380" i="1"/>
  <c r="G379" i="1"/>
  <c r="H379" i="1" s="1"/>
  <c r="G378" i="1"/>
  <c r="H378" i="1" s="1"/>
  <c r="H377" i="1"/>
  <c r="G377" i="1"/>
  <c r="G376" i="1"/>
  <c r="H376" i="1" s="1"/>
  <c r="H375" i="1"/>
  <c r="G375" i="1"/>
  <c r="H374" i="1"/>
  <c r="G374" i="1"/>
  <c r="G371" i="1"/>
  <c r="H371" i="1" s="1"/>
  <c r="H370" i="1"/>
  <c r="G370" i="1"/>
  <c r="H369" i="1"/>
  <c r="G369" i="1"/>
  <c r="G368" i="1"/>
  <c r="H368" i="1" s="1"/>
  <c r="H367" i="1"/>
  <c r="G367" i="1"/>
  <c r="H366" i="1"/>
  <c r="G366" i="1"/>
  <c r="H363" i="1"/>
  <c r="G363" i="1"/>
  <c r="H362" i="1"/>
  <c r="G362" i="1"/>
  <c r="G361" i="1"/>
  <c r="H361" i="1" s="1"/>
  <c r="G360" i="1"/>
  <c r="H360" i="1" s="1"/>
  <c r="H359" i="1"/>
  <c r="G359" i="1"/>
  <c r="G358" i="1"/>
  <c r="H358" i="1" s="1"/>
  <c r="H357" i="1"/>
  <c r="G357" i="1"/>
  <c r="H356" i="1"/>
  <c r="G356" i="1"/>
  <c r="G355" i="1"/>
  <c r="H355" i="1" s="1"/>
  <c r="H354" i="1"/>
  <c r="H364" i="1" s="1"/>
  <c r="G354" i="1"/>
  <c r="H351" i="1"/>
  <c r="G351" i="1"/>
  <c r="G350" i="1"/>
  <c r="H350" i="1" s="1"/>
  <c r="G349" i="1"/>
  <c r="H349" i="1" s="1"/>
  <c r="H348" i="1"/>
  <c r="G348" i="1"/>
  <c r="G347" i="1"/>
  <c r="H347" i="1" s="1"/>
  <c r="G346" i="1"/>
  <c r="H346" i="1" s="1"/>
  <c r="H345" i="1"/>
  <c r="G345" i="1"/>
  <c r="H340" i="1"/>
  <c r="G340" i="1"/>
  <c r="H339" i="1"/>
  <c r="G339" i="1"/>
  <c r="G338" i="1"/>
  <c r="H338" i="1" s="1"/>
  <c r="H341" i="1" s="1"/>
  <c r="H335" i="1"/>
  <c r="G335" i="1"/>
  <c r="G334" i="1"/>
  <c r="H334" i="1" s="1"/>
  <c r="G333" i="1"/>
  <c r="H333" i="1" s="1"/>
  <c r="H332" i="1"/>
  <c r="G332" i="1"/>
  <c r="G331" i="1"/>
  <c r="H331" i="1" s="1"/>
  <c r="H330" i="1"/>
  <c r="G330" i="1"/>
  <c r="H329" i="1"/>
  <c r="G329" i="1"/>
  <c r="G328" i="1"/>
  <c r="H328" i="1" s="1"/>
  <c r="H336" i="1" s="1"/>
  <c r="H325" i="1"/>
  <c r="G325" i="1"/>
  <c r="H324" i="1"/>
  <c r="G324" i="1"/>
  <c r="H323" i="1"/>
  <c r="G323" i="1"/>
  <c r="G320" i="1"/>
  <c r="H320" i="1" s="1"/>
  <c r="G319" i="1"/>
  <c r="H319" i="1" s="1"/>
  <c r="H318" i="1"/>
  <c r="G318" i="1"/>
  <c r="H317" i="1"/>
  <c r="G317" i="1"/>
  <c r="G316" i="1"/>
  <c r="H316" i="1" s="1"/>
  <c r="G315" i="1"/>
  <c r="H315" i="1" s="1"/>
  <c r="G314" i="1"/>
  <c r="H314" i="1" s="1"/>
  <c r="G313" i="1"/>
  <c r="H313" i="1" s="1"/>
  <c r="G312" i="1"/>
  <c r="H312" i="1" s="1"/>
  <c r="G307" i="1"/>
  <c r="H307" i="1" s="1"/>
  <c r="G306" i="1"/>
  <c r="H306" i="1" s="1"/>
  <c r="H308" i="1" s="1"/>
  <c r="H303" i="1"/>
  <c r="G303" i="1"/>
  <c r="H302" i="1"/>
  <c r="G302" i="1"/>
  <c r="H301" i="1"/>
  <c r="H304" i="1" s="1"/>
  <c r="G301" i="1"/>
  <c r="H300" i="1"/>
  <c r="G300" i="1"/>
  <c r="G297" i="1"/>
  <c r="H297" i="1" s="1"/>
  <c r="G296" i="1"/>
  <c r="H296" i="1" s="1"/>
  <c r="G295" i="1"/>
  <c r="H295" i="1" s="1"/>
  <c r="H294" i="1"/>
  <c r="G294" i="1"/>
  <c r="G293" i="1"/>
  <c r="H293" i="1" s="1"/>
  <c r="H292" i="1"/>
  <c r="G292" i="1"/>
  <c r="G289" i="1"/>
  <c r="H289" i="1" s="1"/>
  <c r="H288" i="1"/>
  <c r="G288" i="1"/>
  <c r="G287" i="1"/>
  <c r="H287" i="1" s="1"/>
  <c r="G286" i="1"/>
  <c r="H286" i="1" s="1"/>
  <c r="H285" i="1"/>
  <c r="G285" i="1"/>
  <c r="G284" i="1"/>
  <c r="H284" i="1" s="1"/>
  <c r="G283" i="1"/>
  <c r="H283" i="1" s="1"/>
  <c r="G282" i="1"/>
  <c r="H282" i="1" s="1"/>
  <c r="H290" i="1" s="1"/>
  <c r="G277" i="1"/>
  <c r="H277" i="1" s="1"/>
  <c r="G276" i="1"/>
  <c r="H276" i="1" s="1"/>
  <c r="G275" i="1"/>
  <c r="H275" i="1" s="1"/>
  <c r="G274" i="1"/>
  <c r="H274" i="1" s="1"/>
  <c r="H273" i="1"/>
  <c r="G273" i="1"/>
  <c r="H270" i="1"/>
  <c r="G270" i="1"/>
  <c r="G269" i="1"/>
  <c r="H269" i="1" s="1"/>
  <c r="H268" i="1"/>
  <c r="G268" i="1"/>
  <c r="G265" i="1"/>
  <c r="H265" i="1" s="1"/>
  <c r="H264" i="1"/>
  <c r="G264" i="1"/>
  <c r="G263" i="1"/>
  <c r="H263" i="1" s="1"/>
  <c r="G262" i="1"/>
  <c r="H262" i="1" s="1"/>
  <c r="H261" i="1"/>
  <c r="G261" i="1"/>
  <c r="H258" i="1"/>
  <c r="G258" i="1"/>
  <c r="G257" i="1"/>
  <c r="H257" i="1" s="1"/>
  <c r="H256" i="1"/>
  <c r="G256" i="1"/>
  <c r="H255" i="1"/>
  <c r="G255" i="1"/>
  <c r="G254" i="1"/>
  <c r="H254" i="1" s="1"/>
  <c r="H253" i="1"/>
  <c r="G253" i="1"/>
  <c r="G250" i="1"/>
  <c r="H250" i="1" s="1"/>
  <c r="G249" i="1"/>
  <c r="H249" i="1" s="1"/>
  <c r="G248" i="1"/>
  <c r="H248" i="1" s="1"/>
  <c r="G247" i="1"/>
  <c r="H247" i="1" s="1"/>
  <c r="H244" i="1"/>
  <c r="H245" i="1" s="1"/>
  <c r="G244" i="1"/>
  <c r="H243" i="1"/>
  <c r="G243" i="1"/>
  <c r="G240" i="1"/>
  <c r="H240" i="1" s="1"/>
  <c r="G239" i="1"/>
  <c r="H239" i="1" s="1"/>
  <c r="G238" i="1"/>
  <c r="H238" i="1" s="1"/>
  <c r="H237" i="1"/>
  <c r="G237" i="1"/>
  <c r="G236" i="1"/>
  <c r="H236" i="1" s="1"/>
  <c r="G235" i="1"/>
  <c r="H235" i="1" s="1"/>
  <c r="G234" i="1"/>
  <c r="H234" i="1" s="1"/>
  <c r="G233" i="1"/>
  <c r="H233" i="1" s="1"/>
  <c r="H230" i="1"/>
  <c r="G230" i="1"/>
  <c r="H229" i="1"/>
  <c r="G229" i="1"/>
  <c r="H228" i="1"/>
  <c r="G228" i="1"/>
  <c r="H227" i="1"/>
  <c r="G227" i="1"/>
  <c r="H226" i="1"/>
  <c r="H231" i="1" s="1"/>
  <c r="G226" i="1"/>
  <c r="G223" i="1"/>
  <c r="H223" i="1" s="1"/>
  <c r="H222" i="1"/>
  <c r="G222" i="1"/>
  <c r="G221" i="1"/>
  <c r="H221" i="1" s="1"/>
  <c r="G220" i="1"/>
  <c r="H220" i="1" s="1"/>
  <c r="G219" i="1"/>
  <c r="H219" i="1" s="1"/>
  <c r="G218" i="1"/>
  <c r="H218" i="1" s="1"/>
  <c r="G217" i="1"/>
  <c r="H217" i="1" s="1"/>
  <c r="G216" i="1"/>
  <c r="H216" i="1" s="1"/>
  <c r="H224" i="1" s="1"/>
  <c r="G210" i="1"/>
  <c r="H210" i="1" s="1"/>
  <c r="G209" i="1"/>
  <c r="H209" i="1" s="1"/>
  <c r="G208" i="1"/>
  <c r="H208" i="1" s="1"/>
  <c r="G207" i="1"/>
  <c r="H207" i="1" s="1"/>
  <c r="H206" i="1"/>
  <c r="G206" i="1"/>
  <c r="G205" i="1"/>
  <c r="H205" i="1" s="1"/>
  <c r="G204" i="1"/>
  <c r="H204" i="1" s="1"/>
  <c r="H203" i="1"/>
  <c r="G203" i="1"/>
  <c r="G202" i="1"/>
  <c r="H202" i="1" s="1"/>
  <c r="G199" i="1"/>
  <c r="H199" i="1" s="1"/>
  <c r="H198" i="1"/>
  <c r="G198" i="1"/>
  <c r="H197" i="1"/>
  <c r="G197" i="1"/>
  <c r="G194" i="1"/>
  <c r="H194" i="1" s="1"/>
  <c r="G193" i="1"/>
  <c r="H193" i="1" s="1"/>
  <c r="G192" i="1"/>
  <c r="H192" i="1" s="1"/>
  <c r="H191" i="1"/>
  <c r="G191" i="1"/>
  <c r="G190" i="1"/>
  <c r="H190" i="1" s="1"/>
  <c r="G189" i="1"/>
  <c r="H189" i="1" s="1"/>
  <c r="H195" i="1" s="1"/>
  <c r="H186" i="1"/>
  <c r="G186" i="1"/>
  <c r="H185" i="1"/>
  <c r="G185" i="1"/>
  <c r="H184" i="1"/>
  <c r="G184" i="1"/>
  <c r="H183" i="1"/>
  <c r="G183" i="1"/>
  <c r="H182" i="1"/>
  <c r="G182" i="1"/>
  <c r="H181" i="1"/>
  <c r="G181" i="1"/>
  <c r="H180" i="1"/>
  <c r="G180" i="1"/>
  <c r="H179" i="1"/>
  <c r="G179" i="1"/>
  <c r="H178" i="1"/>
  <c r="G178" i="1"/>
  <c r="H177" i="1"/>
  <c r="G177" i="1"/>
  <c r="H176" i="1"/>
  <c r="G176" i="1"/>
  <c r="H175" i="1"/>
  <c r="H187" i="1" s="1"/>
  <c r="G175" i="1"/>
  <c r="H174" i="1"/>
  <c r="G174" i="1"/>
  <c r="G171" i="1"/>
  <c r="H171" i="1" s="1"/>
  <c r="G170" i="1"/>
  <c r="H170" i="1" s="1"/>
  <c r="G169" i="1"/>
  <c r="H169" i="1" s="1"/>
  <c r="G168" i="1"/>
  <c r="H168" i="1" s="1"/>
  <c r="H167" i="1"/>
  <c r="G167" i="1"/>
  <c r="G166" i="1"/>
  <c r="H166" i="1" s="1"/>
  <c r="G165" i="1"/>
  <c r="H165" i="1" s="1"/>
  <c r="H164" i="1"/>
  <c r="G164" i="1"/>
  <c r="G163" i="1"/>
  <c r="H163" i="1" s="1"/>
  <c r="G162" i="1"/>
  <c r="H162" i="1" s="1"/>
  <c r="G161" i="1"/>
  <c r="H161" i="1" s="1"/>
  <c r="G160" i="1"/>
  <c r="H160" i="1" s="1"/>
  <c r="G157" i="1"/>
  <c r="H157" i="1" s="1"/>
  <c r="H156" i="1"/>
  <c r="G156" i="1"/>
  <c r="H155" i="1"/>
  <c r="G155" i="1"/>
  <c r="G154" i="1"/>
  <c r="H154" i="1" s="1"/>
  <c r="H153" i="1"/>
  <c r="G153" i="1"/>
  <c r="H152" i="1"/>
  <c r="G152" i="1"/>
  <c r="G151" i="1"/>
  <c r="H151" i="1" s="1"/>
  <c r="H150" i="1"/>
  <c r="G150" i="1"/>
  <c r="H149" i="1"/>
  <c r="G149" i="1"/>
  <c r="G148" i="1"/>
  <c r="H148" i="1" s="1"/>
  <c r="H147" i="1"/>
  <c r="G147" i="1"/>
  <c r="G144" i="1"/>
  <c r="H144" i="1" s="1"/>
  <c r="H143" i="1"/>
  <c r="G143" i="1"/>
  <c r="G142" i="1"/>
  <c r="H142" i="1" s="1"/>
  <c r="G141" i="1"/>
  <c r="H141" i="1" s="1"/>
  <c r="G140" i="1"/>
  <c r="H140" i="1" s="1"/>
  <c r="G139" i="1"/>
  <c r="H139" i="1" s="1"/>
  <c r="G138" i="1"/>
  <c r="H138" i="1" s="1"/>
  <c r="H137" i="1"/>
  <c r="G137" i="1"/>
  <c r="G136" i="1"/>
  <c r="H136" i="1" s="1"/>
  <c r="G135" i="1"/>
  <c r="H135" i="1" s="1"/>
  <c r="H134" i="1"/>
  <c r="G134" i="1"/>
  <c r="G133" i="1"/>
  <c r="H133" i="1" s="1"/>
  <c r="G132" i="1"/>
  <c r="H132" i="1" s="1"/>
  <c r="G131" i="1"/>
  <c r="H131" i="1" s="1"/>
  <c r="G130" i="1"/>
  <c r="H130" i="1" s="1"/>
  <c r="G129" i="1"/>
  <c r="H129" i="1" s="1"/>
  <c r="H128" i="1"/>
  <c r="G128" i="1"/>
  <c r="G127" i="1"/>
  <c r="H127" i="1" s="1"/>
  <c r="G126" i="1"/>
  <c r="H126" i="1" s="1"/>
  <c r="H125" i="1"/>
  <c r="G125" i="1"/>
  <c r="G124" i="1"/>
  <c r="H124" i="1" s="1"/>
  <c r="G123" i="1"/>
  <c r="H123" i="1" s="1"/>
  <c r="G122" i="1"/>
  <c r="H122" i="1" s="1"/>
  <c r="G121" i="1"/>
  <c r="H121" i="1" s="1"/>
  <c r="G120" i="1"/>
  <c r="H120" i="1" s="1"/>
  <c r="H119" i="1"/>
  <c r="G119" i="1"/>
  <c r="G118" i="1"/>
  <c r="H118" i="1" s="1"/>
  <c r="G117" i="1"/>
  <c r="H117" i="1" s="1"/>
  <c r="H116" i="1"/>
  <c r="G116" i="1"/>
  <c r="G115" i="1"/>
  <c r="H115" i="1" s="1"/>
  <c r="G112" i="1"/>
  <c r="H112" i="1" s="1"/>
  <c r="H111" i="1"/>
  <c r="G111" i="1"/>
  <c r="H110" i="1"/>
  <c r="G110" i="1"/>
  <c r="G109" i="1"/>
  <c r="H109" i="1" s="1"/>
  <c r="H108" i="1"/>
  <c r="G108" i="1"/>
  <c r="H107" i="1"/>
  <c r="G107" i="1"/>
  <c r="G106" i="1"/>
  <c r="H106" i="1" s="1"/>
  <c r="H105" i="1"/>
  <c r="G105" i="1"/>
  <c r="G102" i="1"/>
  <c r="H102" i="1" s="1"/>
  <c r="H101" i="1"/>
  <c r="G101" i="1"/>
  <c r="G100" i="1"/>
  <c r="H100" i="1" s="1"/>
  <c r="H97" i="1"/>
  <c r="G97" i="1"/>
  <c r="H96" i="1"/>
  <c r="G96" i="1"/>
  <c r="H95" i="1"/>
  <c r="G95" i="1"/>
  <c r="H94" i="1"/>
  <c r="G94" i="1"/>
  <c r="H93" i="1"/>
  <c r="G93" i="1"/>
  <c r="H92" i="1"/>
  <c r="G92" i="1"/>
  <c r="H89" i="1"/>
  <c r="G89" i="1"/>
  <c r="G88" i="1"/>
  <c r="H88" i="1" s="1"/>
  <c r="G87" i="1"/>
  <c r="H87" i="1" s="1"/>
  <c r="G86" i="1"/>
  <c r="H86" i="1" s="1"/>
  <c r="G85" i="1"/>
  <c r="H85" i="1" s="1"/>
  <c r="G84" i="1"/>
  <c r="H84" i="1" s="1"/>
  <c r="H83" i="1"/>
  <c r="G83" i="1"/>
  <c r="G82" i="1"/>
  <c r="H82" i="1" s="1"/>
  <c r="G81" i="1"/>
  <c r="H81" i="1" s="1"/>
  <c r="H80" i="1"/>
  <c r="G80" i="1"/>
  <c r="G79" i="1"/>
  <c r="H79" i="1" s="1"/>
  <c r="G78" i="1"/>
  <c r="H78" i="1" s="1"/>
  <c r="G77" i="1"/>
  <c r="H77" i="1" s="1"/>
  <c r="G76" i="1"/>
  <c r="H76" i="1" s="1"/>
  <c r="G75" i="1"/>
  <c r="H75" i="1" s="1"/>
  <c r="H74" i="1"/>
  <c r="G74" i="1"/>
  <c r="H71" i="1"/>
  <c r="G71" i="1"/>
  <c r="H70" i="1"/>
  <c r="G70" i="1"/>
  <c r="H69" i="1"/>
  <c r="G69" i="1"/>
  <c r="H68" i="1"/>
  <c r="G68" i="1"/>
  <c r="H67" i="1"/>
  <c r="G67" i="1"/>
  <c r="G64" i="1"/>
  <c r="H64" i="1" s="1"/>
  <c r="G63" i="1"/>
  <c r="H63" i="1" s="1"/>
  <c r="H62" i="1"/>
  <c r="G62" i="1"/>
  <c r="G61" i="1"/>
  <c r="H61" i="1" s="1"/>
  <c r="G60" i="1"/>
  <c r="H60" i="1" s="1"/>
  <c r="G59" i="1"/>
  <c r="H59" i="1" s="1"/>
  <c r="G58" i="1"/>
  <c r="H58" i="1" s="1"/>
  <c r="G57" i="1"/>
  <c r="H57" i="1" s="1"/>
  <c r="G56" i="1"/>
  <c r="H56" i="1" s="1"/>
  <c r="H65" i="1" s="1"/>
  <c r="G51" i="1"/>
  <c r="H51" i="1" s="1"/>
  <c r="G50" i="1"/>
  <c r="H50" i="1" s="1"/>
  <c r="G49" i="1"/>
  <c r="H49" i="1" s="1"/>
  <c r="G48" i="1"/>
  <c r="H48" i="1" s="1"/>
  <c r="H47" i="1"/>
  <c r="G47" i="1"/>
  <c r="G46" i="1"/>
  <c r="H46" i="1" s="1"/>
  <c r="G45" i="1"/>
  <c r="H45" i="1" s="1"/>
  <c r="H44" i="1"/>
  <c r="G44" i="1"/>
  <c r="G43" i="1"/>
  <c r="H43" i="1" s="1"/>
  <c r="G42" i="1"/>
  <c r="H42" i="1" s="1"/>
  <c r="G41" i="1"/>
  <c r="H41" i="1" s="1"/>
  <c r="G40" i="1"/>
  <c r="H40" i="1" s="1"/>
  <c r="G39" i="1"/>
  <c r="H39" i="1" s="1"/>
  <c r="H38" i="1"/>
  <c r="G38" i="1"/>
  <c r="G37" i="1"/>
  <c r="H37" i="1" s="1"/>
  <c r="G36" i="1"/>
  <c r="H36" i="1" s="1"/>
  <c r="H35" i="1"/>
  <c r="G35" i="1"/>
  <c r="H32" i="1"/>
  <c r="G32" i="1"/>
  <c r="G31" i="1"/>
  <c r="H31" i="1" s="1"/>
  <c r="H30" i="1"/>
  <c r="G30" i="1"/>
  <c r="H29" i="1"/>
  <c r="G29" i="1"/>
  <c r="G28" i="1"/>
  <c r="H28" i="1" s="1"/>
  <c r="H27" i="1"/>
  <c r="G27" i="1"/>
  <c r="H26" i="1"/>
  <c r="G26" i="1"/>
  <c r="G25" i="1"/>
  <c r="H25" i="1" s="1"/>
  <c r="H20" i="1"/>
  <c r="G20" i="1"/>
  <c r="G19" i="1"/>
  <c r="H19" i="1" s="1"/>
  <c r="H18" i="1"/>
  <c r="G18" i="1"/>
  <c r="H17" i="1"/>
  <c r="G17" i="1"/>
  <c r="G16" i="1"/>
  <c r="H16" i="1" s="1"/>
  <c r="H15" i="1"/>
  <c r="G15" i="1"/>
  <c r="H14" i="1"/>
  <c r="G14" i="1"/>
  <c r="G13" i="1"/>
  <c r="H13" i="1" s="1"/>
  <c r="H12" i="1"/>
  <c r="G12" i="1"/>
  <c r="H11" i="1"/>
  <c r="G11" i="1"/>
  <c r="G10" i="1"/>
  <c r="H10" i="1" s="1"/>
  <c r="H9" i="1"/>
  <c r="G9" i="1"/>
  <c r="A1005" i="1"/>
  <c r="H33" i="1" l="1"/>
  <c r="H53" i="1" s="1"/>
  <c r="H241" i="1"/>
  <c r="H279" i="1" s="1"/>
  <c r="H321" i="1"/>
  <c r="H309" i="1"/>
  <c r="H90" i="1"/>
  <c r="H212" i="1" s="1"/>
  <c r="H278" i="1"/>
  <c r="H735" i="1"/>
  <c r="H623" i="1"/>
  <c r="H624" i="1" s="1"/>
  <c r="H766" i="1"/>
  <c r="H781" i="1" s="1"/>
  <c r="H113" i="1"/>
  <c r="H271" i="1"/>
  <c r="H298" i="1"/>
  <c r="H103" i="1"/>
  <c r="H98" i="1"/>
  <c r="H158" i="1"/>
  <c r="H408" i="1"/>
  <c r="H776" i="1"/>
  <c r="H145" i="1"/>
  <c r="H21" i="1"/>
  <c r="H22" i="1" s="1"/>
  <c r="H200" i="1"/>
  <c r="H372" i="1"/>
  <c r="H471" i="1"/>
  <c r="H352" i="1"/>
  <c r="H211" i="1"/>
  <c r="H52" i="1"/>
  <c r="H72" i="1"/>
  <c r="H172" i="1"/>
  <c r="H251" i="1"/>
  <c r="H259" i="1"/>
  <c r="H266" i="1"/>
  <c r="H326" i="1"/>
  <c r="H857" i="1"/>
  <c r="H660" i="1"/>
  <c r="H661" i="1" s="1"/>
  <c r="H416" i="1"/>
  <c r="H382" i="1"/>
  <c r="H401" i="1"/>
  <c r="H957" i="1"/>
  <c r="H976" i="1"/>
  <c r="H464" i="1"/>
  <c r="H814" i="1"/>
  <c r="H815" i="1" s="1"/>
  <c r="H962" i="1"/>
  <c r="H1002" i="1"/>
  <c r="H417" i="1" l="1"/>
  <c r="H485" i="1" s="1"/>
  <c r="H1003" i="1"/>
  <c r="H342" i="1"/>
  <c r="H1004" i="1" l="1"/>
</calcChain>
</file>

<file path=xl/sharedStrings.xml><?xml version="1.0" encoding="utf-8"?>
<sst xmlns="http://schemas.openxmlformats.org/spreadsheetml/2006/main" count="3050" uniqueCount="1966">
  <si>
    <t>OBRA:</t>
  </si>
  <si>
    <t>REFORMA E AMPLIAÇÃO DO CENTRO ESTADUAL DE REFERÊNCIA EM MÉDIA E ALTA COMPLEXIDADE (CERMAC) E MT- HEMOCENTRO – CUIABÁ/MT</t>
  </si>
  <si>
    <t>Município:</t>
  </si>
  <si>
    <t>CUIABÁ - MT</t>
  </si>
  <si>
    <t>BDI:</t>
  </si>
  <si>
    <t xml:space="preserve">Referência: </t>
  </si>
  <si>
    <t xml:space="preserve">SINAPI - 08/2020 - SICRO3 - 04/2020
</t>
  </si>
  <si>
    <t>Endereço:</t>
  </si>
  <si>
    <t>RUA ORIENTE TENUTA, 58 - SR. DOS PASSOS, CUIABÁ/ MT</t>
  </si>
  <si>
    <t>PLANILHA ORÇAMENTÁRIA</t>
  </si>
  <si>
    <t>ITEM</t>
  </si>
  <si>
    <t>CÓDIGO</t>
  </si>
  <si>
    <t>DESCRIÇÃO</t>
  </si>
  <si>
    <t>UND</t>
  </si>
  <si>
    <t>QNT</t>
  </si>
  <si>
    <t>P. BASE</t>
  </si>
  <si>
    <t>P. UNT</t>
  </si>
  <si>
    <t>P. TOTAL</t>
  </si>
  <si>
    <t>1.0</t>
  </si>
  <si>
    <t>ADMINISTRAÇÃO DE OBRA</t>
  </si>
  <si>
    <t>1.1</t>
  </si>
  <si>
    <t>1.1.1</t>
  </si>
  <si>
    <t>ENGENHEIRO CIVIL DE OBRA PLENO COM ENCARGOS COMPLEMENTARES</t>
  </si>
  <si>
    <t>MES</t>
  </si>
  <si>
    <t>1.1.2</t>
  </si>
  <si>
    <t>ENGENHEIRO ELETRICISTA COM ENCARGOS COMPLEMENTARES</t>
  </si>
  <si>
    <t>H</t>
  </si>
  <si>
    <t>1.1.3</t>
  </si>
  <si>
    <t>MESTRE DE OBRAS COM ENCARGOS COMPLEMENTARES</t>
  </si>
  <si>
    <t>1.1.4</t>
  </si>
  <si>
    <t>ENCARREGADO GERAL COM ENCARGOS COMPLEMENTARES</t>
  </si>
  <si>
    <t>1.1.5</t>
  </si>
  <si>
    <t>TÉCNICO EM SEGURANÇA DO TRABALHO COM ENCARGOS COMPLEMENTARES</t>
  </si>
  <si>
    <t>1.1.6</t>
  </si>
  <si>
    <t>ALMOXARIFE COM ENCARGOS COMPLEMENTARES</t>
  </si>
  <si>
    <t>1.1.7</t>
  </si>
  <si>
    <t>TECNICO DE EDIFICACOES COM ENCARGOS COMPLEMENTARES</t>
  </si>
  <si>
    <t>1.1.8</t>
  </si>
  <si>
    <t>VIGIA DIURNO COM ENCARGOS COMPLEMENTARES</t>
  </si>
  <si>
    <t>1.1.9</t>
  </si>
  <si>
    <t>VIGIA NOTURNO COM ENCARGOS COMPLEMENTARES</t>
  </si>
  <si>
    <t>1.1.10</t>
  </si>
  <si>
    <t>1.1.11</t>
  </si>
  <si>
    <t xml:space="preserve"> SES04025 </t>
  </si>
  <si>
    <t>AS BUILT FORMATO A0</t>
  </si>
  <si>
    <t>1.1.12</t>
  </si>
  <si>
    <t xml:space="preserve"> SES04051 </t>
  </si>
  <si>
    <t>LIMPEZA PERMANENTE DA OBRA - 01 SERVENTEX 8 HORAS DIÁRIAS</t>
  </si>
  <si>
    <t>MÊS</t>
  </si>
  <si>
    <t>TOTAL DO ITEM</t>
  </si>
  <si>
    <t>TOTAL ADMINISTRAÇÃO DE OBRA</t>
  </si>
  <si>
    <t>2.0</t>
  </si>
  <si>
    <t>INSTALAÇÕES, SERVIÇOS PRELIMINARES E DEMOLIÇÕES</t>
  </si>
  <si>
    <t>2.1</t>
  </si>
  <si>
    <t>INSTALAÇÕES PRELIMINARES E PROVISÓRIAS</t>
  </si>
  <si>
    <t>2.1.1</t>
  </si>
  <si>
    <t xml:space="preserve"> SES01188 </t>
  </si>
  <si>
    <t>PLACA DE OBRA EM CHAPA DE ACO GALVANIZADO</t>
  </si>
  <si>
    <t>m²</t>
  </si>
  <si>
    <t>2.1.2</t>
  </si>
  <si>
    <t xml:space="preserve"> SES05012 </t>
  </si>
  <si>
    <t>LOCACAO DE CONTAINER 2,30 X 6,00 M, ALT. 2,50 M, COM 1 SANITARIO, PARA ESCRITORIO, COMPLETO, SEM DIVISORIAS INTERNAS</t>
  </si>
  <si>
    <t>2.1.3</t>
  </si>
  <si>
    <t xml:space="preserve"> SES05011 </t>
  </si>
  <si>
    <t>LOCACAO DE CONTAINER 2,30 X 6,00 M, ALT. 2,50 M, PARA SANITARIO, COM 4 BACIAS, 8 CHUVEIROS,1 LAVATORIO E 1 MICTORIO - SANITÁRIO MASCULINO</t>
  </si>
  <si>
    <t>2.1.4</t>
  </si>
  <si>
    <t xml:space="preserve"> SES05010 </t>
  </si>
  <si>
    <t>LOCAÇÃO DE CONTAINER 2,30 X 4,30 M, ALT. 2,50 M, PARA SANITARIO, COM 3 BACIAS, 4 CHUVEIROS, 1 LAVATORIO - SANITÁRIO FEMININO</t>
  </si>
  <si>
    <t>2.1.5</t>
  </si>
  <si>
    <t>EXECUÇÃO DE ALMOXARIFADO EM CANTEIRO DE OBRA EM CHAPA DE MADEIRA COMPENSADA, INCLUSO PRATELEIRAS. AF_02/2016</t>
  </si>
  <si>
    <t>2.1.6</t>
  </si>
  <si>
    <t>TAPUME COM TELHA METÁLICA. AF_05/2018</t>
  </si>
  <si>
    <t>2.1.7</t>
  </si>
  <si>
    <t>LOCACAO CONVENCIONAL DE OBRA, UTILIZANDO GABARITO DE TÁBUAS CORRIDAS PONTALETADAS A CADA 2,00M -  2 UTILIZAÇÕES. AF_10/2018</t>
  </si>
  <si>
    <t>M</t>
  </si>
  <si>
    <t>2.1.8</t>
  </si>
  <si>
    <t>2.2</t>
  </si>
  <si>
    <t>DEMOLIÇÕES E RETIRADAS</t>
  </si>
  <si>
    <t>2.2.1</t>
  </si>
  <si>
    <t xml:space="preserve"> SES01241 </t>
  </si>
  <si>
    <t>DEMOLIÇAO PISO GRANILITE, LADRILHO HIDRAULICO, CERAMICO, CACOS, INCLUSIVE BASE</t>
  </si>
  <si>
    <t>M²</t>
  </si>
  <si>
    <t>2.2.2</t>
  </si>
  <si>
    <t>DEMOLIÇÃO DE REVESTIMENTO CERÂMICO, DE FORMA MECANIZADA COM MARTELETE, SEM REAPROVEITAMENTO. AF_12/2017</t>
  </si>
  <si>
    <t>2.2.3</t>
  </si>
  <si>
    <t>REMOÇÃO DE TELHAS, DE FIBROCIMENTO, METÁLICA E CERÂMICA, DE FORMA MANUAL, SEM REAPROVEITAMENTO. AF_12/2017</t>
  </si>
  <si>
    <t>2.2.4</t>
  </si>
  <si>
    <t>DEMOLIÇÃO DE ALVENARIA DE BLOCO FURADO, DE FORMA MANUAL, SEM REAPROVEITAMENTO. AF_12/2017</t>
  </si>
  <si>
    <t>m³</t>
  </si>
  <si>
    <t>2.2.5</t>
  </si>
  <si>
    <t>REMOÇÃO DE PORTAS, DE FORMA MANUAL, SEM REAPROVEITAMENTO. AF_12/2017</t>
  </si>
  <si>
    <t>2.2.6</t>
  </si>
  <si>
    <t xml:space="preserve"> SES01243 </t>
  </si>
  <si>
    <t>RETIRADA DE PORTÃO METÁLICO</t>
  </si>
  <si>
    <t>2.2.7</t>
  </si>
  <si>
    <t xml:space="preserve"> SES01244 </t>
  </si>
  <si>
    <t>RETIRADA DE GUARDA-CORPO OU GRADIL EM GERAL</t>
  </si>
  <si>
    <t>2.2.8</t>
  </si>
  <si>
    <t>REMOÇÃO DE JANELAS, DE FORMA MANUAL, SEM REAPROVEITAMENTO. AF_12/2017</t>
  </si>
  <si>
    <t>2.2.9</t>
  </si>
  <si>
    <t xml:space="preserve"> SES01245 </t>
  </si>
  <si>
    <t>REMOÇÃO DE VIDRO, EM FACHADAS DE VIDRO, DE FORMA MECANIZADA, COM USO DE GUINDASTE AUTOPROPELIDO.</t>
  </si>
  <si>
    <t>2.2.10</t>
  </si>
  <si>
    <t>REMOÇÃO DE FORROS DE DRYWALL, PVC E FIBROMINERAL, DE FORMA MANUAL, SEM REAPROVEITAMENTO. AF_12/2017</t>
  </si>
  <si>
    <t>2.2.11</t>
  </si>
  <si>
    <t>REMOÇÃO DE FORRO DE GESSO, DE FORMA MANUAL, SEM REAPROVEITAMENTO. AF_12/2017</t>
  </si>
  <si>
    <t>2.2.12</t>
  </si>
  <si>
    <t xml:space="preserve"> SES01018 </t>
  </si>
  <si>
    <t>DEMOLIÇÃO DE PISO DE CONCRETO</t>
  </si>
  <si>
    <t>2.2.13</t>
  </si>
  <si>
    <t>LIMPEZA MECANIZADA DE CAMADA VEGETAL, VEGETAÇÃO E PEQUENAS ÁRVORES (DIÂMETRO DE TRONCO MENOR QUE 0,20 M), COM TRATOR DE ESTEIRAS.AF_05/2018</t>
  </si>
  <si>
    <t>2.2.14</t>
  </si>
  <si>
    <t>CORTE RASO E RECORTE DE ÁRVORE COM DIÂMETRO DE TRONCO MAIOR OU IGUAL A 0,40 M E MENOR QUE 0,60 M.AF_05/2018</t>
  </si>
  <si>
    <t>UN</t>
  </si>
  <si>
    <t>2.2.15</t>
  </si>
  <si>
    <t>REMOÇÃO DE RAÍZES REMANESCENTES DE TRONCO DE ÁRVORE COM DIÂMETRO MAIOR OU IGUAL A 0,40 M E MENOR QUE 0,60 M.AF_05/2018</t>
  </si>
  <si>
    <t>2.2.16</t>
  </si>
  <si>
    <t>CARGA, MANOBRA E DESCARGA DE ENTULHO EM CAMINHÃO BASCULANTE 6 M³ - CARGA COM ESCAVADEIRA HIDRÁULICA (CAÇAMBA DE 0,80 M³ / 111 HP) E DESCARGA LIVRE (UNIDADE: M3). AF_07/2020</t>
  </si>
  <si>
    <t>2.2.17</t>
  </si>
  <si>
    <t>TRANSPORTE COM CAMINHÃO BASCULANTE DE 6 M3, EM VIA URBANA PAVIMENTADA, DMT ATÉ 30 KM (UNIDADE: M3XKM). AF_01/2018</t>
  </si>
  <si>
    <t>M3XKM</t>
  </si>
  <si>
    <t>TOTAL SERVIÇOS PRELIMINARES</t>
  </si>
  <si>
    <t>3.0</t>
  </si>
  <si>
    <t>ARQUITETÔNICO</t>
  </si>
  <si>
    <t>3.1</t>
  </si>
  <si>
    <t>ALVENARIA/DRYWALL/VERGA E CONTRAVERGA</t>
  </si>
  <si>
    <t>3.1.1</t>
  </si>
  <si>
    <t>(COMPOSIÇÃO REPRESENTATIVA) DO SERVIÇO DE ALVENARIA DE VEDAÇÃO DE BLOCOS VAZADOS DE CERÂMICA DE 9X19X19CM (ESPESSURA 9CM), PARA EDIFICAÇÃO HABITACIONAL UNIFAMILIAR (CASA) E EDIFICAÇÃO PÚBLICA PADRÃO. AF_11/2014</t>
  </si>
  <si>
    <t>3.1.2</t>
  </si>
  <si>
    <t>PAREDE COM PLACAS DE GESSO ACARTONADO (DRYWALL), PARA USO INTERNO, COM UMA FACE SIMPLES E OUTRA FACE DUPLA E ESTRUTURA METÁLICA COM GUIAS SIMPLES, COM VÃOS. AF_06/2017_P</t>
  </si>
  <si>
    <t>3.1.3</t>
  </si>
  <si>
    <t>INSTALAÇÃO DE ISOLAMENTO COM LÃ DE ROCHA EM PAREDES DRYWALL. AF_06/2017</t>
  </si>
  <si>
    <t>3.1.4</t>
  </si>
  <si>
    <t>FIXAÇÃO (ENCUNHAMENTO) DE ALVENARIA DE VEDAÇÃO COM ARGAMASSA APLICADA COM COLHER. AF_03/2016</t>
  </si>
  <si>
    <t>3.1.5</t>
  </si>
  <si>
    <t>VERGA PRÉ-MOLDADA PARA JANELAS COM MAIS DE 1,5 M DE VÃO. AF_03/2016</t>
  </si>
  <si>
    <t>3.1.6</t>
  </si>
  <si>
    <t>VERGA PRÉ-MOLDADA PARA JANELAS COM ATÉ 1,5 M DE VÃO. AF_03/2016</t>
  </si>
  <si>
    <t>3.1.7</t>
  </si>
  <si>
    <t>CONTRAVERGA PRÉ-MOLDADA PARA VÃOS DE MAIS DE 1,5 M DE COMPRIMENTO. AF_03/2016</t>
  </si>
  <si>
    <t>3.1.8</t>
  </si>
  <si>
    <t>CONTRAVERGA PRÉ-MOLDADA PARA VÃOS DE ATÉ 1,5 M DE COMPRIMENTO. AF_03/2016</t>
  </si>
  <si>
    <t>3.1.9</t>
  </si>
  <si>
    <t>VERGA PRÉ-MOLDADA PARA PORTAS COM MAIS DE 1,5 M DE VÃO. AF_03/2016</t>
  </si>
  <si>
    <t>3.2</t>
  </si>
  <si>
    <t>PASSEIO E RAMPA</t>
  </si>
  <si>
    <t>3.2.1</t>
  </si>
  <si>
    <t>EXECUÇÃO DE PASSEIO (CALÇADA) OU PISO DE CONCRETO COM CONCRETO MOLDADO IN LOCO, USINADO, ACABAMENTO CONVENCIONAL, ESPESSURA 10 CM, ARMADO. AF_07/2016</t>
  </si>
  <si>
    <t>3.2.2</t>
  </si>
  <si>
    <t>GUIA (MEIO-FIO) CONCRETO, MOLDADA  IN LOCO  EM TRECHO RETO COM EXTRUSORA, 13 CM BASE X 22 CM ALTURA. AF_06/2016</t>
  </si>
  <si>
    <t>3.2.3</t>
  </si>
  <si>
    <t>CONCRETO MAGRO PARA LASTRO, TRAÇO 1:4,5:4,5 (CIMENTO/ AREIA MÉDIA/ BRITA 1)  - PREPARO MECÂNICO COM BETONEIRA 600 L. AF_07/2016</t>
  </si>
  <si>
    <t>3.2.4</t>
  </si>
  <si>
    <t xml:space="preserve"> SES01161 </t>
  </si>
  <si>
    <t>FORNECIMENTO/INSTALACAO LONA PLASTICA PRETA, PARA IMPERMEABILIZACAO, ESPESSURA 150 MICRAS.</t>
  </si>
  <si>
    <t>3.2.5</t>
  </si>
  <si>
    <t>ATERRO MANUAL DE VALAS COM SOLO ARGILO-ARENOSO E COMPACTAÇÃO MECANIZADA. AF_05/2016</t>
  </si>
  <si>
    <t>3.3</t>
  </si>
  <si>
    <t>PAVIMENTAÇÃO</t>
  </si>
  <si>
    <t>3.3.1</t>
  </si>
  <si>
    <t>REVESTIMENTO CERÂMICO PARA PISO COM PLACAS TIPO PORCELANATO DE DIMENSÕES 60X60 CM APLICADA EM AMBIENTES DE ÁREA MAIOR QUE 10 M². AF_06/2014</t>
  </si>
  <si>
    <t>3.3.2</t>
  </si>
  <si>
    <t xml:space="preserve"> SES01247 </t>
  </si>
  <si>
    <t>REVESTIMENTO CERÂMICO PARA PISO COM PLACAS TIPO PORCELANATO DE DIMENSÕES 60X60 CM APLICADA EM AMBIENTES DE ÁREA MAIOR QUE 10 M², UTILIZANDO REJUNTE EPOXI</t>
  </si>
  <si>
    <t>3.3.3</t>
  </si>
  <si>
    <t xml:space="preserve"> SES01248 </t>
  </si>
  <si>
    <t>REVESTIMENTO CERÂMICO PARA PISO COM PLACAS TIPO PORCELANATO DE DIMENSÕES 40X40 CM APLICADA EM AMBIENTES DE ÁREA MAIOR QUE 10 M², UTILIZANDO REJUNTE EPÓXI</t>
  </si>
  <si>
    <t>3.3.4</t>
  </si>
  <si>
    <t xml:space="preserve"> SES01083 </t>
  </si>
  <si>
    <t>RODAPÉ EM PORCELANATO DE 15CM DE ALTURA DE DIMENSÕES 60X60CM</t>
  </si>
  <si>
    <t>3.3.5</t>
  </si>
  <si>
    <t>EXECUÇÃO DE PAVIMENTO COM APLICAÇÃO DE PRÉ-MISTURADO A FRIO, CAMADA DE BINDER - EXCLUSIVE CARGA E TRANSPORTE. AF_11/2019</t>
  </si>
  <si>
    <t>3.3.6</t>
  </si>
  <si>
    <t xml:space="preserve"> SES01261 </t>
  </si>
  <si>
    <t>EXECUÇÃO DE PAVIMENTO COM APLICAÇÃO DE PRÉ-MISTURADO A FRIO, CAMADA DE BINDER - INCLUSIVE CARGA E TRANSPORTE. AF_11/2019</t>
  </si>
  <si>
    <t>3.3.7</t>
  </si>
  <si>
    <t>REGULARIZAÇÃO E COMPACTAÇÃO DE SUBLEITO DE SOLO  PREDOMINANTEMENTE ARGILOSO. AF_11/2019</t>
  </si>
  <si>
    <t>3.3.8</t>
  </si>
  <si>
    <t>EXECUÇÃO DE IMPRIMAÇÃO COM ASFALTO DILUÍDO CM-30. AF_11/2019</t>
  </si>
  <si>
    <t>3.3.9</t>
  </si>
  <si>
    <t xml:space="preserve"> SES01262 </t>
  </si>
  <si>
    <t>EXECUÇÃO E COMPACTAÇÃO DE BASE E OU SUB BASE PARA PAVIMENTAÇÃO DE BRITA GRADUADA SIMPLES - INCLUSIVE CARGA E TRANSPORTE.</t>
  </si>
  <si>
    <t>3.3.10</t>
  </si>
  <si>
    <t>3.3.11</t>
  </si>
  <si>
    <t xml:space="preserve"> SES01263 </t>
  </si>
  <si>
    <t>PISO CIMENTADO DESEMPENADO E FELTRADO, ARGAMASSA 1:3, JUNTAS PL 17 X 30 E = 2,50 CM, COM JUNTA DE 1 X 1 M</t>
  </si>
  <si>
    <t>3.3.12</t>
  </si>
  <si>
    <t xml:space="preserve"> SES01264 </t>
  </si>
  <si>
    <t>RODAPÉ EM PORCELANATO DE 15CM DE ALTURA DE DIMENSÕES 60X60CM COM REJUNTE EPÓXI</t>
  </si>
  <si>
    <t>3.3.13</t>
  </si>
  <si>
    <t xml:space="preserve"> SES01246 </t>
  </si>
  <si>
    <t>FORNECIMENTO E ESPALHAMENTO DE BRITA</t>
  </si>
  <si>
    <t>3.3.14</t>
  </si>
  <si>
    <t xml:space="preserve"> SES01276 </t>
  </si>
  <si>
    <t>RODAPÉ EM POLIESTIRENO 15 CM - FORNECIMENTO E INSTALAÇÃO</t>
  </si>
  <si>
    <t>3.3.15</t>
  </si>
  <si>
    <t xml:space="preserve"> SES01278 </t>
  </si>
  <si>
    <t>REVESTIMENTO CERÂMICO PARA PISO COM PLACAS TIPO PORCELANATO ACETINADO DE DIMENSÕES 60X60 CM APLICADA EM AMBIENTES DE ÁREA MAIOR QUE 10 M², UTILIZANDO REJUNTE EPOXI</t>
  </si>
  <si>
    <t>3.3.16</t>
  </si>
  <si>
    <t>PISO VINÍLICO SEMI-FLEXÍVEL EM PLACAS, PADRÃO LISO, ESPESSURA 3,2 MM, FIXADO COM COLA. AF_06/2018</t>
  </si>
  <si>
    <t>3.4</t>
  </si>
  <si>
    <t>COBERTURA</t>
  </si>
  <si>
    <t>3.4.1</t>
  </si>
  <si>
    <t xml:space="preserve"> SES01008 </t>
  </si>
  <si>
    <t>TELHAMENTO COM TELHA METÁLICA TERMOACÚSTICA COM PELÍCULA, E = 30 MM, COM ATÉ 2 ÁGUAS, INCLUSO IÇAMENTO</t>
  </si>
  <si>
    <t>3.4.2</t>
  </si>
  <si>
    <t>CALHA EM CHAPA DE AÇO GALVANIZADO NÚMERO 24, DESENVOLVIMENTO DE 100 CM, INCLUSO TRANSPORTE VERTICAL. AF_07/2019</t>
  </si>
  <si>
    <t>3.4.3</t>
  </si>
  <si>
    <t xml:space="preserve"> SES01093 </t>
  </si>
  <si>
    <t>CUMEEIRA EM PERFIL DE ALUMÍNIO</t>
  </si>
  <si>
    <t>3.4.4</t>
  </si>
  <si>
    <t xml:space="preserve"> SES01137 </t>
  </si>
  <si>
    <t>COBERTURA EM CHAPA DE POLICARBONATO COMPACTO, E=4MM, INCLUSO CAIXILHO E MONTAGEM</t>
  </si>
  <si>
    <t>3.4.5</t>
  </si>
  <si>
    <t>RUFO EXTERNO/INTERNO EM CHAPA DE AÇO GALVANIZADO NÚMERO 26, CORTE DE 33 CM, INCLUSO IÇAMENTO. AF_07/2019</t>
  </si>
  <si>
    <t>3.4.6</t>
  </si>
  <si>
    <t>RUFO EM CHAPA DE AÇO GALVANIZADO NÚMERO 24, CORTE DE 25 CM, INCLUSO TRANSPORTE VERTICAL. AF_07/2019</t>
  </si>
  <si>
    <t>3.5</t>
  </si>
  <si>
    <t>IMPERMEABILIZAÇÃO</t>
  </si>
  <si>
    <t>3.5.1</t>
  </si>
  <si>
    <t>IMPERMEABILIZAÇÃO DE PAREDES COM ARGAMASSA DE CIMENTO E AREIA, COM ADITIVO IMPERMEABILIZANTE, E = 2CM. AF_06/2018</t>
  </si>
  <si>
    <t>3.5.2</t>
  </si>
  <si>
    <t>IMPERMEABILIZAÇÃO DE PISO COM ARGAMASSA DE CIMENTO E AREIA, COM ADITIVO IMPERMEABILIZANTE, E = 2CM. AF_06/2018</t>
  </si>
  <si>
    <t>3.5.3</t>
  </si>
  <si>
    <t>IMPERMEABILIZAÇÃO DE SUPERFÍCIE COM MANTA ASFÁLTICA, UMA CAMADA, INCLUSIVE APLICAÇÃO DE PRIMER ASFÁLTICO, E=3MM. AF_06/2018</t>
  </si>
  <si>
    <t>3.6</t>
  </si>
  <si>
    <t>REVESTIMENTO/FORROS</t>
  </si>
  <si>
    <t>3.6.1</t>
  </si>
  <si>
    <t>CHAPISCO APLICADO EM ALVENARIA (COM PRESENÇA DE VÃOS) E ESTRUTURAS DE CONCRETO DE FACHADA, COM EQUIPAMENTO DE PROJEÇÃO.  ARGAMASSA TRAÇO 1:3 COM PREPARO EM BETONEIRA 400 L. AF_06/2014</t>
  </si>
  <si>
    <t>3.6.2</t>
  </si>
  <si>
    <t>(COMPOSIÇÃO REPRESENTATIVA) DO SERVIÇO DE EMBOÇO/MASSA ÚNICA, APLICADO MANUALMENTE, TRAÇO 1:2:8, EM BETONEIRA DE 400L, PAREDES INTERNAS, COM EXECUÇÃO DE TALISCAS, EDIFICAÇÃO HABITACIONAL UNIFAMILIAR (CASAS) E EDIFICAÇÃO PÚBLICA PADRÃO. AF_12/2014</t>
  </si>
  <si>
    <t>3.6.3</t>
  </si>
  <si>
    <t>EMBOÇO, PARA RECEBIMENTO DE CERÂMICA, EM ARGAMASSA TRAÇO 1:2:8, PREPARO MECÂNICO COM BETONEIRA 400L, APLICADO MANUALMENTE EM FACES INTERNAS DE PAREDES, PARA AMBIENTE COM ÁREA  MAIOR QUE 10M2, ESPESSURA DE 20MM, COM EXECUÇÃO DE TALISCAS. AF_06/2014</t>
  </si>
  <si>
    <t>3.6.4</t>
  </si>
  <si>
    <t xml:space="preserve"> SES01251 </t>
  </si>
  <si>
    <t>REVESTIMENTO CERÂMICO PARA PISO OU PAREDE, 30 X 60 CM, PORCELANATO, APLICADO COM ARGAMASSA INDUSTRIALIZADA AC-III, REJUNTE EPÓXI.</t>
  </si>
  <si>
    <t>3.6.5</t>
  </si>
  <si>
    <t xml:space="preserve"> SES01138 </t>
  </si>
  <si>
    <t>FORNECIMENTO E INSTALAÇÃO DE PLACAS ACM EM PERFIL DE AÇO GALVALUME</t>
  </si>
  <si>
    <t>3.6.6</t>
  </si>
  <si>
    <t>FORRO EM PLACAS DE GESSO, PARA AMBIENTES COMERCIAIS. AF_05/2017_P</t>
  </si>
  <si>
    <t>3.6.7</t>
  </si>
  <si>
    <t xml:space="preserve"> SES01095 </t>
  </si>
  <si>
    <t>FORRO DE FIBRA MINERAL, PARA AMBIENTES COMERCIAIS, INCLUSIVE ESTRUTURA DE FIXAÇÃO</t>
  </si>
  <si>
    <t>3.6.8</t>
  </si>
  <si>
    <t xml:space="preserve"> SES01156 </t>
  </si>
  <si>
    <t>ACABAMENTOS PARA FORRO EM GESSO (TÁBICA METÁLICA)</t>
  </si>
  <si>
    <t>3.7</t>
  </si>
  <si>
    <t>ESQUADRIAS</t>
  </si>
  <si>
    <t>3.7.1</t>
  </si>
  <si>
    <t>JANELA DE ALUMÍNIO TIPO MAXIM-AR, COM VIDROS, BATENTE E FERRAGENS. EXCLUSIVE ALIZAR, ACABAMENTO E CONTRAMARCO. FORNECIMENTO E INSTALAÇÃO. AF_12/2019</t>
  </si>
  <si>
    <t>3.7.2</t>
  </si>
  <si>
    <t xml:space="preserve"> 73838/001 </t>
  </si>
  <si>
    <t>PORTA DE VIDRO TEMPERADO, 0,9X2,10M, ESPESSURA 10MM, INCLUSIVE ACESSORIOS</t>
  </si>
  <si>
    <t>3.7.3</t>
  </si>
  <si>
    <t>KIT DE PORTA-PRONTA DE MADEIRA EM ACABAMENTO MELAMÍNICO BRANCO, FOLHA LEVE OU MÉDIA, 80X210CM, EXCLUSIVE FECHADURA, FIXAÇÃO COM PREENCHIMENTO PARCIAL DE ESPUMA EXPANSIVA - FORNECIMENTO E INSTALAÇÃO. AF_12/2019</t>
  </si>
  <si>
    <t>3.7.4</t>
  </si>
  <si>
    <t>KIT DE PORTA-PRONTA DE MADEIRA EM ACABAMENTO MELAMÍNICO BRANCO, FOLHA LEVE OU MÉDIA, 90X210, EXCLUSIVE FECHADURA, FIXAÇÃO COM PREENCHIMENTO TOTAL DE ESPUMA EXPANSIVA - FORNECIMENTO E INSTALAÇÃO. AF_12/2019</t>
  </si>
  <si>
    <t>3.7.5</t>
  </si>
  <si>
    <t xml:space="preserve"> SES01057 </t>
  </si>
  <si>
    <t>KIT DE PORTA DE MADEIRA, FOLHA LEVE, 100X210CM , ESPESSURA DE 3,5CM, CAPA LISA EM HDF, ACABAMENTO MELAMINICO EM PADRAO MADEIRA, ITENS INCLUSOS: DOBRADIÇAS, MONTAGEM E INSTALAÇÃO DO BATENTE E FECHADURA - FORNECIMENTO E INSTALAÇÃO</t>
  </si>
  <si>
    <t>3.7.6</t>
  </si>
  <si>
    <t xml:space="preserve"> SES01059 </t>
  </si>
  <si>
    <t>KIT DE PORTA DE MADEIRA, FOLHA LEVE, 120X210CM , ESPESSURA DE 3,5CM, CAPA LISA EM HDF, ACABAMENTO MELAMINICO EM PADRAO MADEIRA, ITENS INCLUSOS: DOBRADIÇAS, MONTAGEM E INSTALAÇÃO DO BATENTE E FECHADURA - FORNECIMENTO E INSTALAÇÃO</t>
  </si>
  <si>
    <t>3.7.7</t>
  </si>
  <si>
    <t>PORTA DE ALUMÍNIO DE ABRIR COM LAMBRI, COM GUARNIÇÃO, FIXAÇÃO COM PARAFUSOS - FORNECIMENTO E INSTALAÇÃO. AF_12/2019</t>
  </si>
  <si>
    <t>3.7.8</t>
  </si>
  <si>
    <t xml:space="preserve"> SES01252 </t>
  </si>
  <si>
    <t>PORTA ABRIR 2 FOLHAS 120X210X4CM, COM BARRA ANTI-PÂNICO - FORNECIMENTO E INSTALAÇÃO.</t>
  </si>
  <si>
    <t>3.7.9</t>
  </si>
  <si>
    <t>PORTA DE CORRER DE ALUMÍNIO, COM DUAS FOLHAS PARA VIDRO, INCLUSO VIDRO LISO INCOLOR, FECHADURA E PUXADOR, SEM ALIZAR. AF_12/2019</t>
  </si>
  <si>
    <t>3.7.10</t>
  </si>
  <si>
    <t xml:space="preserve"> SES01159 </t>
  </si>
  <si>
    <t>PORTAO EM TELA ARAME GALVANIZADO N.12 MALHA 2" E MOLDURA EM TUBOS DE ACO COM DUAS FOLHAS DE ABRIR, INCLUSO FERRAGENS</t>
  </si>
  <si>
    <t>3.7.11</t>
  </si>
  <si>
    <t xml:space="preserve"> SES01117 </t>
  </si>
  <si>
    <t>TELA MILIMETRICA EM FIBRA DE VIDRO</t>
  </si>
  <si>
    <t>3.7.12</t>
  </si>
  <si>
    <t>FECHADURA DE EMBUTIR COM CILINDRO, EXTERNA, COMPLETA, ACABAMENTO PADRÃO MÉDIO, INCLUSO EXECUÇÃO DE FURO - FORNECIMENTO E INSTALAÇÃO. AF_12/2019</t>
  </si>
  <si>
    <t>3.7.13</t>
  </si>
  <si>
    <t xml:space="preserve"> SES01253 </t>
  </si>
  <si>
    <t>PUXADOR DUPLO EM AÇO INOXIDÁVEL, PARA PORTA DE MADEIRA, ALUMÍNIO OU VIDRO, DE 400 MM</t>
  </si>
  <si>
    <t>3.7.14</t>
  </si>
  <si>
    <t>CONTRAMARCO DE AÇO, FIXAÇÃO COM PARAFUSO - FORNECIMENTO E INSTALAÇÃO. AF_12/2019</t>
  </si>
  <si>
    <t>3.7.15</t>
  </si>
  <si>
    <t xml:space="preserve"> SES01165 </t>
  </si>
  <si>
    <t>GUARNICAO/MOLDURA DE ACABAMENTO PARA ESQUADRIA DE ALUMINIO ANODIZADO NATURAL, PARA 1 FACE PARA PROTECAO ARESTA</t>
  </si>
  <si>
    <t>3.7.16</t>
  </si>
  <si>
    <t>KIT DE PORTA-PRONTA DE MADEIRA EM ACABAMENTO MELAMÍNICO BRANCO, FOLHA LEVE OU MÉDIA, 70X210CM, EXCLUSIVE FECHADURA, FIXAÇÃO COM PREENCHIMENTO PARCIAL DE ESPUMA EXPANSIVA - FORNECIMENTO E INSTALAÇÃO. AF_12/2019</t>
  </si>
  <si>
    <t>3.7.17</t>
  </si>
  <si>
    <t>3.7.18</t>
  </si>
  <si>
    <t>PUXADOR PARA PCD, FIXADO NA PORTA - FORNECIMENTO E INSTALAÇÃO. AF_01/2020</t>
  </si>
  <si>
    <t>3.7.19</t>
  </si>
  <si>
    <t>ALVENARIA DE VEDAÇÃO COM ELEMENTO VAZADO DE CONCRETO (COBOGÓ) DE 7X50X50CM E ARGAMASSA DE ASSENTAMENTO COM PREPARO EM BETONEIRA. AF_05/2020</t>
  </si>
  <si>
    <t>3.7.20</t>
  </si>
  <si>
    <t>JANELA FIXA DE ALUMÍNIO PARA VIDRO, COM VIDRO, BATENTE E FERRAGENS. EXCLUSIVE ACABAMENTO, ALIZAR E CONTRAMARCO. FORNECIMENTO E INSTALAÇÃO. AF_12/2019</t>
  </si>
  <si>
    <t>3.7.21</t>
  </si>
  <si>
    <t xml:space="preserve"> SES01071 </t>
  </si>
  <si>
    <t>PORTA DE MADEIRA CORRER, 90X210CM, CAPA LISA EM HDF, ACABAMENTO MELAMINICO EM PADRAO MADEIRA, ESPESSURA DE 3,5CM, ITENS INCLUSOS: TRILHO, MONTAGEM E INSTALAÇÃO DO BATENTE, FECHADURA COM EXECUÇÃO DE FURO</t>
  </si>
  <si>
    <t>3.7.22</t>
  </si>
  <si>
    <t xml:space="preserve"> SES01231 </t>
  </si>
  <si>
    <t>PORTÃO DE CORRER EM CHAPA TIPO PAINEL LAMBRIL QUADRADO, COM PORTA SOCIAL COMPLETA INCLUÍDA, COM REQUADRO, ACABAMENTO NATURAL, COM TRILHOS E ROLDANAS</t>
  </si>
  <si>
    <t>3.7.23</t>
  </si>
  <si>
    <t xml:space="preserve"> SES01272 </t>
  </si>
  <si>
    <t>PORTA COMPLETA MADEIRA 2 FL.1,20x2,10m HDF. FER.VAI-E-VEM</t>
  </si>
  <si>
    <t>3.7.24</t>
  </si>
  <si>
    <t xml:space="preserve"> SES01273 </t>
  </si>
  <si>
    <t>PORTA DE VIDRO TEMPERADO, 1,5X2,50M, ESPESSURA 10MM, INCLUSIVE ACESSORIOS - 2 FOLHAS DE ABRIR</t>
  </si>
  <si>
    <t>3.7.25</t>
  </si>
  <si>
    <t xml:space="preserve"> SES01274 </t>
  </si>
  <si>
    <t>CONJUNTO DE FECHADURA BICO DE PAPAGAIO P/ PORTA DE VIDRO TEMPERADO</t>
  </si>
  <si>
    <t>3.7.26</t>
  </si>
  <si>
    <t xml:space="preserve"> SES01275 </t>
  </si>
  <si>
    <t>FECHADURA DE CENTRO COM CILINDRO PARA PORTA EM VIDRO TEMPERADO (ROLETE)</t>
  </si>
  <si>
    <t>3.7.27</t>
  </si>
  <si>
    <t xml:space="preserve"> SES01277 </t>
  </si>
  <si>
    <t>FORNECIMENTO E INSTALAÇÃO DE AUTOMATIZAÇÃO DE PORTA SOCIAL COMPLETA</t>
  </si>
  <si>
    <t>3.7.28</t>
  </si>
  <si>
    <t xml:space="preserve"> SES01209 </t>
  </si>
  <si>
    <t>FORNECIMENTO E INSTALAÇÃO DE BRISE B 57 - BRISE CONFORME PROJETO</t>
  </si>
  <si>
    <t>3.7.29</t>
  </si>
  <si>
    <t xml:space="preserve"> SES01279 </t>
  </si>
  <si>
    <t>GUICHÊ EM ALUMÍNIO E VIDRO TEMPERADO E=10mm</t>
  </si>
  <si>
    <t>3.7.30</t>
  </si>
  <si>
    <t xml:space="preserve"> SES01139 </t>
  </si>
  <si>
    <t>FORNECIMENTO E INSTALAÇÃO PELE DE VIDRO EM VIDRO LAMINADO 10MM(5+5) REFLEXIVO, INCLUSIVE ESTRUTURA METÁLICA DE FIXAÇÃO E ACESSÓRIOS, CONFORME PROJETO</t>
  </si>
  <si>
    <t>3.8</t>
  </si>
  <si>
    <t>PINTURA</t>
  </si>
  <si>
    <t>3.8.1</t>
  </si>
  <si>
    <t>APLICAÇÃO E LIXAMENTO DE MASSA LÁTEX EM PAREDES, DUAS DEMÃOS. AF_06/2014</t>
  </si>
  <si>
    <t>3.8.2</t>
  </si>
  <si>
    <t xml:space="preserve"> SES01152 </t>
  </si>
  <si>
    <t>CAIACAO DUAS DEMAOS MUROS E PAREDES</t>
  </si>
  <si>
    <t>3.8.3</t>
  </si>
  <si>
    <t>APLICAÇÃO DE FUNDO SELADOR ACRÍLICO EM PAREDES, UMA DEMÃO. AF_06/2014</t>
  </si>
  <si>
    <t>3.8.4</t>
  </si>
  <si>
    <t>APLICAÇÃO MANUAL DE PINTURA COM TINTA LÁTEX ACRÍLICA EM PAREDES, DUAS DEMÃOS. AF_06/2014</t>
  </si>
  <si>
    <t>3.8.5</t>
  </si>
  <si>
    <t>APLICAÇÃO MANUAL DE PINTURA COM TINTA LÁTEX ACRÍLICA EM TETO, DUAS DEMÃOS. AF_06/2014</t>
  </si>
  <si>
    <t>3.8.6</t>
  </si>
  <si>
    <t>PINTURA COM TINTA ALQUÍDICA DE ACABAMENTO (ESMALTE SINTÉTICO FOSCO) PULVERIZADA SOBRE SUPERFÍCIES METÁLICAS (EXCETO PERFIL) EXECUTADO EM OBRA (02 DEMÃOS). AF_01/2020</t>
  </si>
  <si>
    <t>3.8.7</t>
  </si>
  <si>
    <t>PINTURA COM TINTA ALQUÍDICA DE FUNDO (TIPO ZARCÃO) PULVERIZADA SOBRE PERFIL METÁLICO EXECUTADO EM FÁBRICA (POR DEMÃO). AF_01/2020</t>
  </si>
  <si>
    <t>3.8.8</t>
  </si>
  <si>
    <t xml:space="preserve"> SES01265 </t>
  </si>
  <si>
    <t>DEMARCAÇÃO DE PAVIMENTOS C/ TINTA, 01 DEMÃO (VAGA DE ESTACIONAMENTO)</t>
  </si>
  <si>
    <t>3.8.9</t>
  </si>
  <si>
    <t xml:space="preserve"> SES01266 </t>
  </si>
  <si>
    <t>DEMARCAÇÃO DE PAVIMENTOS C/ TINTA ACRÍLICA RODOVIÁRIA COR AMARELA, 01 DEMÃO</t>
  </si>
  <si>
    <t>3.8.10</t>
  </si>
  <si>
    <t xml:space="preserve"> SES01282 </t>
  </si>
  <si>
    <t>PINTURA COM TINTA ACRÍLICA PANTONE 3U DE ACABAMENTO PULVERIZADA SOBRE SUPERFÍCIES METÁLICAS (EXCETO PERFIL) EXECUTADO EM OBRA (02 DEMÃOS).</t>
  </si>
  <si>
    <t>3.8.11</t>
  </si>
  <si>
    <t xml:space="preserve"> SES01283 </t>
  </si>
  <si>
    <t>APLICAÇÃO MANUAL DE PINTURA COM TINTA LÁTEX ACRÍLICA PANTONE GREY 2U EM PAREDES, DUAS DEMÃOS</t>
  </si>
  <si>
    <t>3.9</t>
  </si>
  <si>
    <t>ACESSIBILIDADE</t>
  </si>
  <si>
    <t>3.9.1</t>
  </si>
  <si>
    <t>PISO PODOTÁTIL, DIRECIONAL OU ALERTA, ASSENTADO SOBRE ARGAMASSA. AF_05/2020</t>
  </si>
  <si>
    <t>3.9.2</t>
  </si>
  <si>
    <t xml:space="preserve"> SES01127 </t>
  </si>
  <si>
    <t>PLACA PARA SINALIZAÇÃO TÁTIL (INÍCIO OU FINAL) EM BRAILE PARA CORRIMÃO</t>
  </si>
  <si>
    <t>3.9.3</t>
  </si>
  <si>
    <t xml:space="preserve"> SES01106 </t>
  </si>
  <si>
    <t>ANEL DE TEXTURA PARA CORRIMÃO - FORNECIMENTO E INSTALAÇÃO</t>
  </si>
  <si>
    <t>3.9.4</t>
  </si>
  <si>
    <t xml:space="preserve"> SES01136 </t>
  </si>
  <si>
    <t>FITA ADESIVA FOTOLUMINESCENTE 0,03 X 0,20M - FORNECIMENTO E INSTALAÇÃO</t>
  </si>
  <si>
    <t>3.9.5</t>
  </si>
  <si>
    <t xml:space="preserve"> SES01128 </t>
  </si>
  <si>
    <t>FITA ANTIDERRAPANTE, FAIXA COM LARGURA=5CM E ESPESSURA=2MM, APLICAÇÃO EM DEGRAU</t>
  </si>
  <si>
    <t>3.9.6</t>
  </si>
  <si>
    <t xml:space="preserve"> SES04004 </t>
  </si>
  <si>
    <t>FORNECIMENTO E INSTALAÇÃO DE BARRA DE APOIO PARA PCD, EM AÇO INOX, 40CM</t>
  </si>
  <si>
    <t>3.9.7</t>
  </si>
  <si>
    <t>BARRA DE APOIO LATERAL ARTICULADA, COM TRAVA, EM ACO INOX POLIDO, FIXADA NA PAREDE - FORNECIMENTO E INSTALAÇÃO. AF_01/2020</t>
  </si>
  <si>
    <t>3.9.8</t>
  </si>
  <si>
    <t>BARRA DE APOIO RETA, EM ACO INOX POLIDO, COMPRIMENTO 70 CM,  FIXADA NA PAREDE - FORNECIMENTO E INSTALAÇÃO. AF_01/2020</t>
  </si>
  <si>
    <t>3.9.9</t>
  </si>
  <si>
    <t>BARRA DE APOIO RETA, EM ACO INOX POLIDO, COMPRIMENTO 80 CM,  FIXADA NA PAREDE - FORNECIMENTO E INSTALAÇÃO. AF_01/2020</t>
  </si>
  <si>
    <t>3.9.10</t>
  </si>
  <si>
    <t>BARRA DE APOIO EM "L", EM ACO INOX POLIDO 80 X 80 CM, FIXADA NA PAREDE - FORNECIMENTO E INSTALACAO. AF_01/2020</t>
  </si>
  <si>
    <t>3.9.11</t>
  </si>
  <si>
    <t>BANCO ARTICULADO, EM ACO INOX, PARA PCD, FIXADO NA PAREDE - FORNECIMENTO E INSTALAÇÃO. AF_01/2020</t>
  </si>
  <si>
    <t>3.9.12</t>
  </si>
  <si>
    <t>3.10</t>
  </si>
  <si>
    <t>PEDRAS NATURAIS</t>
  </si>
  <si>
    <t>3.10.1</t>
  </si>
  <si>
    <t xml:space="preserve"> SES01167 </t>
  </si>
  <si>
    <t>SOLEIRA E PEITORIL EM GRANITO (BRANCO DALLAS) C/ REBAIXO E=3CM</t>
  </si>
  <si>
    <t>3.10.2</t>
  </si>
  <si>
    <t xml:space="preserve"> SES01212 </t>
  </si>
  <si>
    <t>BANCADA AÇO INOX 304, CHAPA 1.2MM MEDIDAS DE 1100X600X900MM, EXPURGO DE 300MM, COM TELA E TAMPA, PÉS REGULADORES DE NÍVEL. (POSTO DE ENFERMAGEM/SERVIÇO)</t>
  </si>
  <si>
    <t>3.10.3</t>
  </si>
  <si>
    <t xml:space="preserve"> SES01004 </t>
  </si>
  <si>
    <t>PROTETOR DE PAREDE OU BATE MACA CURVO, EM PVC FLEXÍVEL, 200MM DE LARGURA, AZUL ESCURO, TERMINAL INCLUSO</t>
  </si>
  <si>
    <t>3.10.4</t>
  </si>
  <si>
    <t>CORRIMÃO SIMPLES, DIÂMETRO EXTERNO = 1 1/2", EM ALUMÍNIO. AF_04/2019_P</t>
  </si>
  <si>
    <t>3.10.5</t>
  </si>
  <si>
    <t>GUARDA-CORPO DE AÇO GALVANIZADO DE 1,10M, MONTANTES TUBULARES DE 1.1/4" ESPAÇADOS DE 1,20M, TRAVESSA SUPERIOR DE 1.1/2", GRADIL FORMADO POR TUBOS HORIZONTAIS DE 1" E VERTICAIS DE 3/4", FIXADO COM CHUMBADOR MECÂNICO. AF_04/2019_P</t>
  </si>
  <si>
    <t>3.10.6</t>
  </si>
  <si>
    <t xml:space="preserve"> SES01110 </t>
  </si>
  <si>
    <t>BANCADA DE GRANITO DALLAS POLIDO COM TESTEIRA</t>
  </si>
  <si>
    <t>3.10.7</t>
  </si>
  <si>
    <t xml:space="preserve"> SES01214 </t>
  </si>
  <si>
    <t>BANCADA AÇO INOX 304, CHAPA 1.2MM MEDIDAS DE 1200X600X900MM, EXPURGO DE 300MM, COM TELA E TAMAPA COM UMA CUBA, PÉS DE TUBO DE 38MM INOX 304, PÉS REGULADORES DE NÍVEL.( EXPURGO)</t>
  </si>
  <si>
    <t>PÇ</t>
  </si>
  <si>
    <t>3.10.8</t>
  </si>
  <si>
    <t xml:space="preserve"> SES01089 </t>
  </si>
  <si>
    <t>BANCADA SECA EM AÇO INOXIDÁVEL</t>
  </si>
  <si>
    <t>3.10.9</t>
  </si>
  <si>
    <t xml:space="preserve"> SES02115 </t>
  </si>
  <si>
    <t>DIVISÓRIAS DE GRANITO BRANCO DALLAS, E = 3 CM, INCLUINDO ELEMENTOS DE FIXAÇÃO</t>
  </si>
  <si>
    <t>3.10.10</t>
  </si>
  <si>
    <t xml:space="preserve"> SES01280 </t>
  </si>
  <si>
    <t>PRATELEIRA DE GRANITO BRANCO DALLAS, ESPESSURA 30MM, INCLUSIVE APOIO</t>
  </si>
  <si>
    <t>3.10.11</t>
  </si>
  <si>
    <t xml:space="preserve"> SES02116 </t>
  </si>
  <si>
    <t>BANCADA DE AÇO INOXIDAVEL 1,32 X 0,70 M COM CUBA INOX MEDIA - FORNECIMENTO E INSTALAÇÃO</t>
  </si>
  <si>
    <t>3.10.12</t>
  </si>
  <si>
    <t xml:space="preserve"> SES02117 </t>
  </si>
  <si>
    <t>BANCADA DE AÇO INOXIDAVEL 2,14 X 0,70 M COM CUBA INOX MEDIA - FORNECIMENTO E INSTALAÇÃO</t>
  </si>
  <si>
    <t>3.10.13</t>
  </si>
  <si>
    <t xml:space="preserve"> SES02118 </t>
  </si>
  <si>
    <t>BANCADA DE AÇO INOXIDAVEL 4,8 X 0,70 M COM 3 CUBAS INOX MEDIA - FORNECIMENTO E INSTALAÇÃO</t>
  </si>
  <si>
    <t>3.11</t>
  </si>
  <si>
    <t>URBANISMO</t>
  </si>
  <si>
    <t>3.11.1</t>
  </si>
  <si>
    <t xml:space="preserve"> SES04003 </t>
  </si>
  <si>
    <t>PLANTIO DE GRAMA ESMERALDA EM ROLO COM FORNECIMENTO DE TERRA VEGETAL</t>
  </si>
  <si>
    <t>3.11.2</t>
  </si>
  <si>
    <t>PLANTIO DE FORRAÇÃO. AF_05/2018</t>
  </si>
  <si>
    <t>3.11.3</t>
  </si>
  <si>
    <t xml:space="preserve"> SES04053 </t>
  </si>
  <si>
    <t>PLANTA - PALMEIRA IMPERIAL (FORNECIMENTO E PLANTIO)</t>
  </si>
  <si>
    <t>3.11.4</t>
  </si>
  <si>
    <t xml:space="preserve"> SES04017 </t>
  </si>
  <si>
    <t>PALMEIRA CICA M - FORNECIMENTO E PLANTIO</t>
  </si>
  <si>
    <t>3.11.5</t>
  </si>
  <si>
    <t>PLANTIO DE ARBUSTO OU  CERCA VIVA. AF_05/2018</t>
  </si>
  <si>
    <t>3.11.6</t>
  </si>
  <si>
    <t>PLANTIO DE ÁRVORE ORNAMENTAL COM ALTURA DE MUDA MAIOR QUE 2,00 M E MENOR OU IGUAL A 4,00 M. AF_05/2018</t>
  </si>
  <si>
    <t>3.12</t>
  </si>
  <si>
    <t>LIMPEZA</t>
  </si>
  <si>
    <t>3.12.1</t>
  </si>
  <si>
    <t>LIMPEZA DE REVESTIMENTO CERÂMICO EM PAREDE COM PANO ÚMIDO AF_04/2019</t>
  </si>
  <si>
    <t>3.12.2</t>
  </si>
  <si>
    <t>3.12.3</t>
  </si>
  <si>
    <t xml:space="preserve"> SES04011 </t>
  </si>
  <si>
    <t>LIMPEZA FINAL DA OBRA</t>
  </si>
  <si>
    <t>3.13</t>
  </si>
  <si>
    <t>SERVIÇOS COMPLEMENTARES</t>
  </si>
  <si>
    <t>3.13.1</t>
  </si>
  <si>
    <t>ESPELHO CRISTAL, ESPESSURA 4MM, COM PARAFUSOS DE FIXACAO, SEM MOLDURA</t>
  </si>
  <si>
    <t>3.13.2</t>
  </si>
  <si>
    <t>SABONETEIRA PLASTICA TIPO DISPENSER PARA SABONETE LIQUIDO COM RESERVATORIO 800 A 1500 ML, INCLUSO FIXAÇÃO. AF_01/2020</t>
  </si>
  <si>
    <t>3.13.3</t>
  </si>
  <si>
    <t>PAPELEIRA DE PAREDE EM METAL CROMADO SEM TAMPA, INCLUSO FIXAÇÃO. AF_01/2020</t>
  </si>
  <si>
    <t>3.13.4</t>
  </si>
  <si>
    <t xml:space="preserve"> SES04001 </t>
  </si>
  <si>
    <t>TOALHEIRO PLASTICO TIPO DISPENSER PARA PAPEL TOALHA INTERFOLHADO</t>
  </si>
  <si>
    <t>3.13.5</t>
  </si>
  <si>
    <t xml:space="preserve"> SES04049 </t>
  </si>
  <si>
    <t>PLACA INAUGURACAO EM ALUMINIO 0,40X0,60M FORNECIMENTO E COLOCACAO</t>
  </si>
  <si>
    <t>3.13.6</t>
  </si>
  <si>
    <t xml:space="preserve"> SES04012 </t>
  </si>
  <si>
    <t>FORNECIMENTO DE TOTEM EM CONCRETO ARMADO, INCLUSIVE PLACA EM AÇO INOX COM LOGO DO GOVERNO, DIMENSÕES 170x60x15CM</t>
  </si>
  <si>
    <t>3.13.7</t>
  </si>
  <si>
    <t>SUPORTE MÃO FRANCESA EM ACO, ABAS IGUAIS 40 CM, CAPACIDADE MINIMA 70 KG, BRANCO - FORNECIMENTO E INSTALAÇÃO. AF_01/2020</t>
  </si>
  <si>
    <t>3.13.8</t>
  </si>
  <si>
    <t xml:space="preserve"> SES04014 </t>
  </si>
  <si>
    <t>FORNECIMENTO E INSTALAÇÃO DE PLACA DE ACRILICO TRANSPARENTE ADESIVADA PARA SINALIZACAO DE PORTAS, BORDA POLIDA, DE *25 X 8*, E = 6 MM</t>
  </si>
  <si>
    <t>3.13.9</t>
  </si>
  <si>
    <t xml:space="preserve"> SES01267 </t>
  </si>
  <si>
    <t>LEVANTAMENTO PLANIALTIMÉTRICO CADASTRAL</t>
  </si>
  <si>
    <t>TOTAL ARQUITETONICO</t>
  </si>
  <si>
    <t>4.0</t>
  </si>
  <si>
    <t>ESTRUTURAL</t>
  </si>
  <si>
    <t>4.1</t>
  </si>
  <si>
    <t>ESTRUTURAS PRÉDIOS ANEXOS</t>
  </si>
  <si>
    <t>4.1.1</t>
  </si>
  <si>
    <t>ITENS GERAIS</t>
  </si>
  <si>
    <t>4.1.1.1</t>
  </si>
  <si>
    <t>ESCAVAÇÃO MECANIZADA PARA BLOCO DE COROAMENTO OU SAPATA, COM PREVISÃO DE FÔRMA, COM RETROESCAVADEIRA. AF_06/2017</t>
  </si>
  <si>
    <t>4.1.1.2</t>
  </si>
  <si>
    <t>ESCAVAÇÃO MECANIZADA PARA VIGA BALDRAME, COM PREVISÃO DE FÔRMA, COM MINI-ESCAVADEIRA. AF_06/2017</t>
  </si>
  <si>
    <t>4.1.1.3</t>
  </si>
  <si>
    <t>REATERRO MANUAL DE VALAS COM COMPACTAÇÃO MECANIZADA. AF_04/2016</t>
  </si>
  <si>
    <t>4.1.1.4</t>
  </si>
  <si>
    <t>4.1.1.5</t>
  </si>
  <si>
    <t>4.1.1.6</t>
  </si>
  <si>
    <t>LASTRO DE CONCRETO MAGRO, APLICADO EM BLOCOS DE COROAMENTO OU SAPATAS, ESPESSURA DE 5 CM. AF_08/2017</t>
  </si>
  <si>
    <t>4.1.1.7</t>
  </si>
  <si>
    <t>LASTRO DE CONCRETO MAGRO, APLICADO EM PISOS OU RADIERS, ESPESSURA DE 5 CM. AF_07/2016</t>
  </si>
  <si>
    <t>4.1.1.8</t>
  </si>
  <si>
    <t>IMPERMEABILIZAÇÃO DE SUPERFÍCIE COM EMULSÃO ASFÁLTICA, 2 DEMÃOS AF_06/2018</t>
  </si>
  <si>
    <t>4.1.2</t>
  </si>
  <si>
    <t>SAPATAS</t>
  </si>
  <si>
    <t>4.1.2.1</t>
  </si>
  <si>
    <t>FABRICAÇÃO, MONTAGEM E DESMONTAGEM DE FÔRMA PARA SAPATA, EM MADEIRA SERRADA, E=25 MM, 2 UTILIZAÇÕES. AF_06/2017</t>
  </si>
  <si>
    <t>4.1.2.2</t>
  </si>
  <si>
    <t xml:space="preserve"> SES01190 </t>
  </si>
  <si>
    <t>CONCRETAGEM DE SAPATAS, FCK 30 MPA, SLUMP 130 +/- 20MM, COM USO DE BOMBA - LANÇAMENTO, ADENSAMENTO E ACABAMENTO</t>
  </si>
  <si>
    <t>4.1.2.3</t>
  </si>
  <si>
    <t>ARMAÇÃO DE BLOCO, VIGA BALDRAME E SAPATA UTILIZANDO AÇO CA-60 DE 5 MM - MONTAGEM. AF_06/2017</t>
  </si>
  <si>
    <t>KG</t>
  </si>
  <si>
    <t>4.1.2.4</t>
  </si>
  <si>
    <t>ARMAÇÃO DE BLOCO, VIGA BALDRAME OU SAPATA UTILIZANDO AÇO CA-50 DE 10 MM - MONTAGEM. AF_06/2017</t>
  </si>
  <si>
    <t>4.1.2.5</t>
  </si>
  <si>
    <t>ARMAÇÃO DE BLOCO, VIGA BALDRAME OU SAPATA UTILIZANDO AÇO CA-50 DE 16 MM - MONTAGEM. AF_06/2017</t>
  </si>
  <si>
    <t>4.1.3</t>
  </si>
  <si>
    <t>VIGAS BALDRAMES</t>
  </si>
  <si>
    <t>4.1.3.1</t>
  </si>
  <si>
    <t>FABRICAÇÃO, MONTAGEM E DESMONTAGEM DE FÔRMA PARA VIGA BALDRAME, EM MADEIRA SERRADA, E=25 MM, 2 UTILIZAÇÕES. AF_06/2017</t>
  </si>
  <si>
    <t>4.1.3.2</t>
  </si>
  <si>
    <t xml:space="preserve"> SES01191 </t>
  </si>
  <si>
    <t>CONCRETAGEM DE BLOCOS DE COROAMENTO E VIGAS BALDRAME, FCK 30 MPA, SLUMP 130 +/- 20MM, COM USO DE BOMBA - LANÇAMENTO, ADENSAMENTO E ACABAMENTO</t>
  </si>
  <si>
    <t>M³</t>
  </si>
  <si>
    <t>4.1.3.3</t>
  </si>
  <si>
    <t>4.1.3.4</t>
  </si>
  <si>
    <t>ARMAÇÃO DE BLOCO, VIGA BALDRAME OU SAPATA UTILIZANDO AÇO CA-50 DE 6,3 MM - MONTAGEM. AF_06/2017</t>
  </si>
  <si>
    <t>4.1.3.5</t>
  </si>
  <si>
    <t>ARMAÇÃO DE BLOCO, VIGA BALDRAME OU SAPATA UTILIZANDO AÇO CA-50 DE 8 MM - MONTAGEM. AF_06/2017</t>
  </si>
  <si>
    <t>4.1.3.6</t>
  </si>
  <si>
    <t>4.1.3.7</t>
  </si>
  <si>
    <t>ARMAÇÃO DE BLOCO, VIGA BALDRAME OU SAPATA UTILIZANDO AÇO CA-50 DE 12,5 MM - MONTAGEM. AF_06/2017</t>
  </si>
  <si>
    <t>4.1.3.8</t>
  </si>
  <si>
    <t>4.1.4</t>
  </si>
  <si>
    <t>CONTRAPISO ARMADO</t>
  </si>
  <si>
    <t>4.1.4.1</t>
  </si>
  <si>
    <t xml:space="preserve"> SES01178 </t>
  </si>
  <si>
    <t>CONCRETAGEM DE RADIER, PISO OU LAJE SOBRE SOLO, FCK 30 MPA, PARA ESPESSURA DE 15 CM - LANÇAMENTO, ADENSAMENTO E ACABAMENTO</t>
  </si>
  <si>
    <t>4.1.4.2</t>
  </si>
  <si>
    <t xml:space="preserve"> SES01179 </t>
  </si>
  <si>
    <t>ARMAÇÃO EM TELA DE AÇO SOLDADA NERVURADA Q-196, ACO CA-60, 5,0 MM, MALHA 10X10CM</t>
  </si>
  <si>
    <t>4.1.5</t>
  </si>
  <si>
    <t>LAJE CONCRETO</t>
  </si>
  <si>
    <t>4.1.5.1</t>
  </si>
  <si>
    <t>MONTAGEM E DESMONTAGEM DE FÔRMA DE LAJE MACIÇA COM ÁREA MÉDIA MAIOR QUE 20 M², PÉ-DIREITO SIMPLES, EM CHAPA DE MADEIRA COMPENSADA RESINADA, 2 UTILIZAÇÕES. AF_12/2015</t>
  </si>
  <si>
    <t>4.1.5.2</t>
  </si>
  <si>
    <t xml:space="preserve"> SES01162 </t>
  </si>
  <si>
    <t>CONCRETAGEM DE VIGAS E LAJES, FCK=30 MPA, SLUMP 130 +/- 20MM, PARA LAJES MACIÇAS OU NERVURADAS COM USO DE BOMBA EM EDIFICAÇÃO - LANÇAMENTO, ADENSAMENTO E ACABAMENTO</t>
  </si>
  <si>
    <t>4.1.5.3</t>
  </si>
  <si>
    <t>ARMAÇÃO DE LAJE DE UMA ESTRUTURA CONVENCIONAL DE CONCRETO ARMADO EM UMA EDIFICAÇÃO TÉRREA OU SOBRADO UTILIZANDO AÇO CA-50 DE 8,0 MM - MONTAGEM. AF_12/2015</t>
  </si>
  <si>
    <t>4.1.5.4</t>
  </si>
  <si>
    <t>ARMAÇÃO DE LAJE DE UMA ESTRUTURA CONVENCIONAL DE CONCRETO ARMADO EM UMA EDIFICAÇÃO TÉRREA OU SOBRADO UTILIZANDO AÇO CA-50 DE 10,0 MM - MONTAGEM. AF_12/2015</t>
  </si>
  <si>
    <t>4.1.6</t>
  </si>
  <si>
    <t>SUPER-ESTRUTURA PILARES</t>
  </si>
  <si>
    <t>4.1.6.1</t>
  </si>
  <si>
    <t>MONTAGEM E DESMONTAGEM DE FÔRMA DE PILARES RETANGULARES E ESTRUTURAS SIMILARES COM ÁREA MÉDIA DAS SEÇÕES MAIOR QUE 0,25 M², PÉ-DIREITO SIMPLES, EM CHAPA DE MADEIRA COMPENSADA RESINADA, 2 UTILIZAÇÕES. AF_12/2015</t>
  </si>
  <si>
    <t>4.1.6.2</t>
  </si>
  <si>
    <t xml:space="preserve"> SES01046 </t>
  </si>
  <si>
    <t>CONCRETAGEM DE PILARES, FCK = 30 MPA, SLUMP 130 +/- 20MM, COM USO DE BOMBA EM EDIFICAÇÃO COM SEÇÃO MÉDIA DE PILARES MENOR OU IGUAL A 0,25 M² - LANÇAMENTO, ADENSAMENTO E ACABAMENTO</t>
  </si>
  <si>
    <t>4.1.6.3</t>
  </si>
  <si>
    <t>ARMAÇÃO DE PILAR OU VIGA DE UMA ESTRUTURA CONVENCIONAL DE CONCRETO ARMADO EM UM EDIFÍCIO DE MÚLTIPLOS PAVIMENTOS UTILIZANDO AÇO CA-60 DE 5,0 MM - MONTAGEM. AF_12/2015</t>
  </si>
  <si>
    <t>4.1.6.4</t>
  </si>
  <si>
    <t>ARMAÇÃO DE PILAR OU VIGA DE UMA ESTRUTURA CONVENCIONAL DE CONCRETO ARMADO EM UM EDIFÍCIO DE MÚLTIPLOS PAVIMENTOS UTILIZANDO AÇO CA-50 DE 10,0 MM - MONTAGEM. AF_12/2015</t>
  </si>
  <si>
    <t>4.1.6.5</t>
  </si>
  <si>
    <t>ARMAÇÃO DE PILAR OU VIGA DE UMA ESTRUTURA CONVENCIONAL DE CONCRETO ARMADO EM UM EDIFÍCIO DE MÚLTIPLOS PAVIMENTOS UTILIZANDO AÇO CA-50 DE 12,5 MM - MONTAGEM. AF_12/2015</t>
  </si>
  <si>
    <t>4.1.6.6</t>
  </si>
  <si>
    <t>ARMAÇÃO DE PILAR OU VIGA DE UMA ESTRUTURA CONVENCIONAL DE CONCRETO ARMADO EM UM EDIFÍCIO DE MÚLTIPLOS PAVIMENTOS UTILIZANDO AÇO CA-50 DE 16,0 MM - MONTAGEM. AF_12/2015</t>
  </si>
  <si>
    <t>4.1.7</t>
  </si>
  <si>
    <t>SUPER-ESTRUTURA VIGAS</t>
  </si>
  <si>
    <t>4.1.7.1</t>
  </si>
  <si>
    <t>MONTAGEM E DESMONTAGEM DE FÔRMA DE VIGA, ESCORAMENTO METÁLICO, PÉ-DIREITO SIMPLES, EM CHAPA DE MADEIRA RESINADA, 2 UTILIZAÇÕES. AF_12/2015</t>
  </si>
  <si>
    <t>4.1.7.2</t>
  </si>
  <si>
    <t>4.1.7.3</t>
  </si>
  <si>
    <t>4.1.7.4</t>
  </si>
  <si>
    <t>ARMAÇÃO DE PILAR OU VIGA DE UMA ESTRUTURA CONVENCIONAL DE CONCRETO ARMADO EM UM EDIFÍCIO DE MÚLTIPLOS PAVIMENTOS UTILIZANDO AÇO CA-50 DE 8,0 MM - MONTAGEM. AF_12/2015</t>
  </si>
  <si>
    <t>4.1.7.5</t>
  </si>
  <si>
    <t>4.1.8</t>
  </si>
  <si>
    <t>LAJES MACIÇAS</t>
  </si>
  <si>
    <t>4.1.8.1</t>
  </si>
  <si>
    <t>4.1.8.2</t>
  </si>
  <si>
    <t>4.1.8.3</t>
  </si>
  <si>
    <t>4.1.9</t>
  </si>
  <si>
    <t>ESTRUTURA METÁLICA - ESTRUTURAS EM AÇO</t>
  </si>
  <si>
    <t>4.1.9.1</t>
  </si>
  <si>
    <t xml:space="preserve"> SES01001 </t>
  </si>
  <si>
    <t>ESTRUTURA METALICA EM ACO ESTRUTURAL ASTM A36</t>
  </si>
  <si>
    <t>4.1.9.2</t>
  </si>
  <si>
    <t xml:space="preserve"> SES01002 </t>
  </si>
  <si>
    <t>MONTAGEM DE ESTRUTURA METÁLICA</t>
  </si>
  <si>
    <t>4.1.9.3</t>
  </si>
  <si>
    <t>4.1.9.4</t>
  </si>
  <si>
    <t>4.1.9.5</t>
  </si>
  <si>
    <t>ARMAÇÃO DE PILAR OU VIGA DE UMA ESTRUTURA CONVENCIONAL DE CONCRETO ARMADO EM UMA EDIFICAÇÃO TÉRREA OU SOBRADO UTILIZANDO AÇO CA-50 DE 12,5 MM - MONTAGEM. AF_12/2015</t>
  </si>
  <si>
    <t>TOTAL ESTRUTURAS PRÉDIOS ANEXOS</t>
  </si>
  <si>
    <t>4.2</t>
  </si>
  <si>
    <t>GÁS/DML/GASES MEDICINAIS</t>
  </si>
  <si>
    <t>4.2.1</t>
  </si>
  <si>
    <t>ALVENARIA ESTRUTURAL</t>
  </si>
  <si>
    <t>4.2.1.1</t>
  </si>
  <si>
    <t>(COMPOSIÇÃO REPRESENTATIVA) DE ALVENARIA DE BLOCOS DE CONCRETO ESTRUTURAL 14X19X39 CM, (ESPESSURA 14 CM), FBK = 4,5 MPA, UTILIZANDO PALHETA, PARA EDIFICAÇÃO HABITACIONAL. AF_10/2015</t>
  </si>
  <si>
    <t>4.2.1.2</t>
  </si>
  <si>
    <t xml:space="preserve"> SES01147 </t>
  </si>
  <si>
    <t>CONCRETO USINADO BOMBEAVEL, CLASSE DE RESISTENCIA C25, COM BRITA 0 E 1, SLUMP = 100 +/- 20 MM, BOMBEADO, LANÇADO E ADENSADO EM ESTRUTURA.</t>
  </si>
  <si>
    <t>4.2.1.3</t>
  </si>
  <si>
    <t>ESCAVAÇÃO HORIZONTAL, INCLUINDO CARGA, DESCARGA E TRANSPORTE EM SOLO DE 1A CATEGORIA COM TRATOR DE ESTEIRAS (150HP/LÂMINA: 3,18M3) E CAMINHÃO BASCULANTE DE 10M3, DMT ATÉ 200M AF_07/2020</t>
  </si>
  <si>
    <t>4.2.1.4</t>
  </si>
  <si>
    <t>4.2.1.5</t>
  </si>
  <si>
    <t>4.2.1.6</t>
  </si>
  <si>
    <t>ARMAÇÃO DE ESTRUTURAS DE CONCRETO ARMADO, EXCETO VIGAS, PILARES, LAJES E FUNDAÇÕES, UTILIZANDO AÇO CA-50 DE 6,3 MM - MONTAGEM. AF_12/2015</t>
  </si>
  <si>
    <t>4.2.1.7</t>
  </si>
  <si>
    <t>ARMAÇÃO DE ESTRUTURAS DE CONCRETO ARMADO, EXCETO VIGAS, PILARES, LAJES E FUNDAÇÕES, UTILIZANDO AÇO CA-50 DE 8,0 MM - MONTAGEM. AF_12/2015</t>
  </si>
  <si>
    <t>4.2.1.8</t>
  </si>
  <si>
    <t>ARMAÇÃO DE ESTRUTURAS DE CONCRETO ARMADO, EXCETO VIGAS, PILARES, LAJES E FUNDAÇÕES, UTILIZANDO AÇO CA-50 DE 10,0 MM - MONTAGEM. AF_12/2015</t>
  </si>
  <si>
    <t>4.2.2</t>
  </si>
  <si>
    <t>VIGA DE RESPALDO</t>
  </si>
  <si>
    <t>4.2.2.1</t>
  </si>
  <si>
    <t>4.2.2.2</t>
  </si>
  <si>
    <t>FABRICAÇÃO, MONTAGEM E DESMONTAGEM DE FORMA PARA RADIER, EM MADEIRA SERRADA, 4 UTILIZAÇÕES. AF_09/2017</t>
  </si>
  <si>
    <t>4.2.2.3</t>
  </si>
  <si>
    <t>LASTRO COM PREPARO DE FUNDO, LARGURA MAIOR OU IGUAL A 1,5 M, COM CAMADA DE BRITA, LANÇAMENTO MANUAL, EM LOCAL COM NÍVEL BAIXO DE INTERFERÊNCIA. AF_06/2016</t>
  </si>
  <si>
    <t>4.2.2.4</t>
  </si>
  <si>
    <t>4.2.2.5</t>
  </si>
  <si>
    <t xml:space="preserve"> SES01258 </t>
  </si>
  <si>
    <t>TELA Q-196 E ESPAÇADOR TRELIÇADO P/PISO DE CONCRETO</t>
  </si>
  <si>
    <t>4.2.2.6</t>
  </si>
  <si>
    <t xml:space="preserve"> SES01255 </t>
  </si>
  <si>
    <t>FORNECIMENTO E COLOCAÇÃO DE DISTANCIADOR DE PLÁSTICO PARA PISOS DE CONCRETO.</t>
  </si>
  <si>
    <t>4.2.3</t>
  </si>
  <si>
    <t>4.2.3.1</t>
  </si>
  <si>
    <t>4.2.3.2</t>
  </si>
  <si>
    <t xml:space="preserve"> SES01047 </t>
  </si>
  <si>
    <t>CONCRETAGEM DE VIGAS E LAJES, FCK=30 MPA, SLUMP 130 +/- 20MM - LANÇAMENTO, ADENSAMENTO E ACABAMENTO</t>
  </si>
  <si>
    <t>4.2.3.3</t>
  </si>
  <si>
    <t>ARMAÇÃO DE PILAR OU VIGA DE UMA ESTRUTURA CONVENCIONAL DE CONCRETO ARMADO EM UMA EDIFICAÇÃO TÉRREA OU SOBRADO UTILIZANDO AÇO CA-60 DE 5,0 MM - MONTAGEM. AF_12/2015</t>
  </si>
  <si>
    <t>4.2.3.4</t>
  </si>
  <si>
    <t>ARMAÇÃO DE PILAR OU VIGA DE UMA ESTRUTURA CONVENCIONAL DE CONCRETO ARMADO EM UMA EDIFICAÇÃO TÉRREA OU SOBRADO UTILIZANDO AÇO CA-50 DE 8,0 MM - MONTAGEM. AF_12/2015</t>
  </si>
  <si>
    <t>4.2.4</t>
  </si>
  <si>
    <t>4.2.4.1</t>
  </si>
  <si>
    <t xml:space="preserve"> SES01269 </t>
  </si>
  <si>
    <t>LAJE PRE-FABRICADA PAINEL ALVEOLAR CONCRETO PROTENDIDO H10</t>
  </si>
  <si>
    <t>4.2.4.2</t>
  </si>
  <si>
    <t>ARGAMASSA TRAÇO 1:3 (EM VOLUME DE CIMENTO E AREIA MÉDIA ÚMIDA) PARA CONTRAPISO, PREPARO MECÂNICO COM BETONEIRA 400 L. AF_08/2019</t>
  </si>
  <si>
    <t>TOTAL GÁS/DML/GASES MEDICINAIS</t>
  </si>
  <si>
    <t>4.3</t>
  </si>
  <si>
    <t>FUNDAÇÃO CAIXA</t>
  </si>
  <si>
    <t>4.3.1</t>
  </si>
  <si>
    <t>BLOCOS</t>
  </si>
  <si>
    <t>4.3.1.1</t>
  </si>
  <si>
    <t>4.3.1.2</t>
  </si>
  <si>
    <t>FABRICAÇÃO, MONTAGEM E DESMONTAGEM DE FÔRMA PARA BLOCO DE COROAMENTO, EM MADEIRA SERRADA, E=25 MM, 2 UTILIZAÇÕES. AF_06/2017</t>
  </si>
  <si>
    <t>4.3.1.3</t>
  </si>
  <si>
    <t>ESCAVAÇÃO MANUAL PARA BLOCO DE COROAMENTO OU SAPATA, COM PREVISÃO DE FÔRMA. AF_06/2017</t>
  </si>
  <si>
    <t>4.3.1.4</t>
  </si>
  <si>
    <t>REATERRO MANUAL APILOADO COM SOQUETE. AF_10/2017</t>
  </si>
  <si>
    <t>4.3.1.5</t>
  </si>
  <si>
    <t>4.3.1.6</t>
  </si>
  <si>
    <t>4.3.1.7</t>
  </si>
  <si>
    <t>4.3.1.8</t>
  </si>
  <si>
    <t>4.3.1.9</t>
  </si>
  <si>
    <t>ARMAÇÃO DE BLOCO, VIGA BALDRAME OU SAPATA UTILIZANDO AÇO CA-50 DE 20 MM - MONTAGEM. AF_06/2017</t>
  </si>
  <si>
    <t>4.3.2</t>
  </si>
  <si>
    <t>ESTACAS</t>
  </si>
  <si>
    <t>4.3.2.1</t>
  </si>
  <si>
    <t xml:space="preserve"> SES01268 </t>
  </si>
  <si>
    <t>ESTACA HÉLICE CONTÍNUA , DIÂMETRO DE 40 CM, INCLUSO CONCRETO FCK=30MPA E ARMADURA MÍNIMA (EXCLUSIVE MOBILIZAÇÃO E DESMOBILIZAÇÃO). AF_12/2019</t>
  </si>
  <si>
    <t>4.3.2.2</t>
  </si>
  <si>
    <t>4.3.2.3</t>
  </si>
  <si>
    <t>4.3.3</t>
  </si>
  <si>
    <t>BLOCOS 30.000</t>
  </si>
  <si>
    <t>4.3.3.1</t>
  </si>
  <si>
    <t>4.3.3.2</t>
  </si>
  <si>
    <t>4.3.3.3</t>
  </si>
  <si>
    <t>4.3.3.4</t>
  </si>
  <si>
    <t>4.3.3.5</t>
  </si>
  <si>
    <t>4.3.3.6</t>
  </si>
  <si>
    <t>4.3.3.7</t>
  </si>
  <si>
    <t>4.3.3.8</t>
  </si>
  <si>
    <t>4.3.4</t>
  </si>
  <si>
    <t>ESTACAS 30.000</t>
  </si>
  <si>
    <t>4.3.4.1</t>
  </si>
  <si>
    <t xml:space="preserve"> SES01250 </t>
  </si>
  <si>
    <t>ESTACA HÉLICE CONTÍNUA , DIÂMETRO DE 50 CM, INCLUSO CONCRETO FCK=30MPA E ARMADURA MÍNIMA (EXCLUSIVE MOBILIZAÇÃO E DESMOBILIZAÇÃO). AF_12/2019</t>
  </si>
  <si>
    <t>4.3.4.2</t>
  </si>
  <si>
    <t>4.3.4.3</t>
  </si>
  <si>
    <t>TOTAL FUNDAÇÃO CAIXA</t>
  </si>
  <si>
    <t>4.4</t>
  </si>
  <si>
    <t>HEMOCENTRO</t>
  </si>
  <si>
    <t>4.4.1</t>
  </si>
  <si>
    <t>4.4.1.1</t>
  </si>
  <si>
    <t>4.4.1.2</t>
  </si>
  <si>
    <t>ESCAVAÇÃO MANUAL DE VALA PARA VIGA BALDRAME, COM PREVISÃO DE FÔRMA. AF_06/2017</t>
  </si>
  <si>
    <t>4.4.1.3</t>
  </si>
  <si>
    <t>REATERRO MECANIZADO DE VALA COM RETROESCAVADEIRA (CAPACIDADE DA CAÇAMBA DA RETRO: 0,26 M³ / POTÊNCIA: 88 HP), LARGURA DE 0,8 A 1,5 M, PROFUNDIDADE ATÉ 1,5 M, COM SOLO DE 1ª CATEGORIA EM LOCAIS COM BAIXO NÍVEL DE INTERFERÊNCIA. AF_04/2016</t>
  </si>
  <si>
    <t>4.4.1.4</t>
  </si>
  <si>
    <t>4.4.1.5</t>
  </si>
  <si>
    <t>4.4.1.6</t>
  </si>
  <si>
    <t>4.4.1.7</t>
  </si>
  <si>
    <t>4.4.2</t>
  </si>
  <si>
    <t>PISO CONCRETO ARMADO</t>
  </si>
  <si>
    <t>4.4.2.1</t>
  </si>
  <si>
    <t>4.4.2.2</t>
  </si>
  <si>
    <t xml:space="preserve"> SES01254 </t>
  </si>
  <si>
    <t>TELA Q-138 E ESPAÇADOR TRELIÇADO P/PISO DE CONCRETO</t>
  </si>
  <si>
    <t>4.4.2.3</t>
  </si>
  <si>
    <t>4.4.2.4</t>
  </si>
  <si>
    <t>ARMAÇÃO DE ESTRUTURAS DE CONCRETO ARMADO, EXCETO VIGAS, PILARES, LAJES E FUNDAÇÕES, UTILIZANDO AÇO CA-60 DE 5,0 MM - MONTAGEM. AF_12/2015</t>
  </si>
  <si>
    <t>4.4.2.5</t>
  </si>
  <si>
    <t>4.4.2.6</t>
  </si>
  <si>
    <t>4.4.2.7</t>
  </si>
  <si>
    <t>4.4.2.8</t>
  </si>
  <si>
    <t>4.4.2.9</t>
  </si>
  <si>
    <t>4.4.2.10</t>
  </si>
  <si>
    <t>4.4.3</t>
  </si>
  <si>
    <t>4.4.3.1</t>
  </si>
  <si>
    <t>4.4.3.2</t>
  </si>
  <si>
    <t>4.4.3.3</t>
  </si>
  <si>
    <t>4.4.3.4</t>
  </si>
  <si>
    <t>4.4.3.5</t>
  </si>
  <si>
    <t>4.4.3.6</t>
  </si>
  <si>
    <t>4.4.4</t>
  </si>
  <si>
    <t>4.4.4.1</t>
  </si>
  <si>
    <t>4.4.4.2</t>
  </si>
  <si>
    <t>4.4.4.3</t>
  </si>
  <si>
    <t>4.4.4.4</t>
  </si>
  <si>
    <t>4.4.4.5</t>
  </si>
  <si>
    <t>4.4.4.6</t>
  </si>
  <si>
    <t>4.4.4.7</t>
  </si>
  <si>
    <t>4.4.4.8</t>
  </si>
  <si>
    <t>4.4.5</t>
  </si>
  <si>
    <t>PILARES</t>
  </si>
  <si>
    <t>4.4.5.1</t>
  </si>
  <si>
    <t>4.4.5.2</t>
  </si>
  <si>
    <t>4.4.5.3</t>
  </si>
  <si>
    <t>4.4.5.4</t>
  </si>
  <si>
    <t>ARMAÇÃO DE PILAR OU VIGA DE UMA ESTRUTURA CONVENCIONAL DE CONCRETO ARMADO EM UMA EDIFICAÇÃO TÉRREA OU SOBRADO UTILIZANDO AÇO CA-50 DE 10,0 MM - MONTAGEM. AF_12/2015</t>
  </si>
  <si>
    <t>4.4.5.5</t>
  </si>
  <si>
    <t>4.4.5.6</t>
  </si>
  <si>
    <t>ARMAÇÃO DE PILAR OU VIGA DE UMA ESTRUTURA CONVENCIONAL DE CONCRETO ARMADO EM UMA EDIFICAÇÃO TÉRREA OU SOBRADO UTILIZANDO AÇO CA-50 DE 16,0 MM - MONTAGEM. AF_12/2015</t>
  </si>
  <si>
    <t>4.4.6</t>
  </si>
  <si>
    <t>4.4.6.1</t>
  </si>
  <si>
    <t>4.4.6.2</t>
  </si>
  <si>
    <t>4.4.6.3</t>
  </si>
  <si>
    <t>4.4.6.4</t>
  </si>
  <si>
    <t>ARMAÇÃO DE PILAR OU VIGA DE UMA ESTRUTURA CONVENCIONAL DE CONCRETO ARMADO EM UM EDIFÍCIO DE MÚLTIPLOS PAVIMENTOS UTILIZANDO AÇO CA-50 DE 6,3 MM - MONTAGEM. AF_12/2015</t>
  </si>
  <si>
    <t>4.4.6.5</t>
  </si>
  <si>
    <t>4.4.6.6</t>
  </si>
  <si>
    <t>4.4.6.7</t>
  </si>
  <si>
    <t>4.4.6.8</t>
  </si>
  <si>
    <t>4.4.6.9</t>
  </si>
  <si>
    <t>ARMAÇÃO DE PILAR OU VIGA DE UMA ESTRUTURA CONVENCIONAL DE CONCRETO ARMADO EM UM EDIFÍCIO DE MÚLTIPLOS PAVIMENTOS UTILIZANDO AÇO CA-50 DE 20,0 MM - MONTAGEM. AF_12/2015</t>
  </si>
  <si>
    <t>4.4.7</t>
  </si>
  <si>
    <t>4.4.7.1</t>
  </si>
  <si>
    <t>4.4.7.2</t>
  </si>
  <si>
    <t>4.4.7.3</t>
  </si>
  <si>
    <t>4.4.7.4</t>
  </si>
  <si>
    <t>4.4.7.5</t>
  </si>
  <si>
    <t>ARMAÇÃO DE LAJE DE UMA ESTRUTURA CONVENCIONAL DE CONCRETO ARMADO EM UMA EDIFICAÇÃO TÉRREA OU SOBRADO UTILIZANDO AÇO CA-50 DE 12,5 MM - MONTAGEM. AF_12/2015</t>
  </si>
  <si>
    <t>4.4.8</t>
  </si>
  <si>
    <t>ESTRUTURA EM AÇO</t>
  </si>
  <si>
    <t>4.4.8.1</t>
  </si>
  <si>
    <t>4.4.8.2</t>
  </si>
  <si>
    <t>4.4.8.3</t>
  </si>
  <si>
    <t>4.4.8.4</t>
  </si>
  <si>
    <t>4.4.8.5</t>
  </si>
  <si>
    <t>4.4.8.6</t>
  </si>
  <si>
    <t>TOTAL HEMOCENTRO</t>
  </si>
  <si>
    <t>4.5</t>
  </si>
  <si>
    <t>MURO E MURO DE ARRIMO</t>
  </si>
  <si>
    <t>4.5.1</t>
  </si>
  <si>
    <t>MURO</t>
  </si>
  <si>
    <t>4.5.1.1</t>
  </si>
  <si>
    <t xml:space="preserve"> SES01256 </t>
  </si>
  <si>
    <t>ESTACA BROCA DE CONCRETO, DIÂMETRO DE 25CM, ESCAVAÇÃO MANUAL COM TRADO CONCHA, COM ARMADURA DE ARRANQUE E CONCRETO 30 MPA.</t>
  </si>
  <si>
    <t>4.5.1.2</t>
  </si>
  <si>
    <t>ESCAVAÇÃO MECANIZADA PARA VIGA BALDRAME, SEM PREVISÃO DE FÔRMA, COM MINI-ESCAVADEIRA. AF_06/2017</t>
  </si>
  <si>
    <t>4.5.1.3</t>
  </si>
  <si>
    <t>4.5.1.4</t>
  </si>
  <si>
    <t>4.5.1.5</t>
  </si>
  <si>
    <t>PREPARO DE FUNDO DE VALA COM LARGURA MENOR QUE 1,5 M, EM LOCAL COM NÍVEL BAIXO DE INTERFERÊNCIA. AF_06/2016</t>
  </si>
  <si>
    <t>4.5.1.6</t>
  </si>
  <si>
    <t xml:space="preserve"> SES01257 </t>
  </si>
  <si>
    <t>LASTRO DE CONCRETO IMPERMEABILIZADO</t>
  </si>
  <si>
    <t>4.5.1.7</t>
  </si>
  <si>
    <t>IMPERMEABILIZAÇÃO DE FLOREIRA OU VIGA BALDRAME COM ARGAMASSA DE CIMENTO E AREIA, COM ADITIVO IMPERMEABILIZANTE, E = 2 CM. AF_06/2018</t>
  </si>
  <si>
    <t>4.5.1.8</t>
  </si>
  <si>
    <t>4.5.1.9</t>
  </si>
  <si>
    <t>GRAUTEAMENTO DE CINTA INTERMEDIÁRIA OU DE CONTRAVERGA EM ALVENARIA ESTRUTURAL. AF_01/2015</t>
  </si>
  <si>
    <t>4.5.1.10</t>
  </si>
  <si>
    <t>GRAUTEAMENTO DE CINTA SUPERIOR OU DE VERGA EM ALVENARIA ESTRUTURAL. AF_01/2015</t>
  </si>
  <si>
    <t>4.5.1.11</t>
  </si>
  <si>
    <t>GRAUTEAMENTO VERTICAL EM ALVENARIA ESTRUTURAL. AF_01/2015</t>
  </si>
  <si>
    <t>4.5.1.12</t>
  </si>
  <si>
    <t>4.5.1.13</t>
  </si>
  <si>
    <t>ARMAÇÃO DE PILAR OU VIGA DE UMA ESTRUTURA CONVENCIONAL DE CONCRETO ARMADO EM UMA EDIFICAÇÃO TÉRREA OU SOBRADO UTILIZANDO AÇO CA-50 DE 6,3 MM - MONTAGEM. AF_12/2015</t>
  </si>
  <si>
    <t>4.5.1.14</t>
  </si>
  <si>
    <t>4.5.1.15</t>
  </si>
  <si>
    <t>MONTAGEM DE ARMADURA TRANSVERSAL DE ESTACAS DE SEÇÃO CIRCULAR, DIÂMETRO = 5,0 MM. AF_11/2016</t>
  </si>
  <si>
    <t>4.5.1.16</t>
  </si>
  <si>
    <t>MONTAGEM DE ARMADURA LONGITUDINAL/TRANSVERSAL DE ESTACAS DE SEÇÃO CIRCULAR, DIÂMETRO = 8,0 MM. AF_11/2016</t>
  </si>
  <si>
    <t>4.5.2</t>
  </si>
  <si>
    <t>MURO DE ARRIMO</t>
  </si>
  <si>
    <t>4.5.2.1</t>
  </si>
  <si>
    <t>ESCAVACAO MECANICA PARA ACERTO DE TALUDES, EM MATERIAL DE 1A CATEGORIA, COM ESCAVADEIRA HIDRAULICA</t>
  </si>
  <si>
    <t>4.5.2.2</t>
  </si>
  <si>
    <t>4.5.2.3</t>
  </si>
  <si>
    <t>4.5.2.4</t>
  </si>
  <si>
    <t>Confecção de canaleta meia cana D = 0,30 m - areia e brita comerciais</t>
  </si>
  <si>
    <t>m</t>
  </si>
  <si>
    <t>4.5.2.5</t>
  </si>
  <si>
    <t>4.5.2.6</t>
  </si>
  <si>
    <t xml:space="preserve"> 75029/001 </t>
  </si>
  <si>
    <t>TUBO PVC CORRUGADO RIGIDO PERFURADO DN 150 PARA DRENAGEM - FORNECIMENTO E INSTALACAO</t>
  </si>
  <si>
    <t>4.5.2.7</t>
  </si>
  <si>
    <t xml:space="preserve"> 73881/003 </t>
  </si>
  <si>
    <t>EXECUCAO DE DRENO COM MANTA GEOTEXTIL 400 G/M2</t>
  </si>
  <si>
    <t>4.5.2.8</t>
  </si>
  <si>
    <t>4.5.2.9</t>
  </si>
  <si>
    <t>Aterro compactado em solo reforçado com fita metálica galvanizada - taxa 3,31 kg/m³ - material de jazida</t>
  </si>
  <si>
    <t>4.5.2.10</t>
  </si>
  <si>
    <t xml:space="preserve"> SES01189 </t>
  </si>
  <si>
    <t>CONCRETAGEM DE CORTINA DE CONTENÇÃO, FCK 30 MPA, SLUMP 130 +/- 20MM, ATRAVÉS DE BOMBA - LANÇAMENTO, ADENSAMENTO E ACABAMENTO</t>
  </si>
  <si>
    <t>4.5.2.11</t>
  </si>
  <si>
    <t>ARMAÇÃO DE CORTINA DE CONTENÇÃO EM CONCRETO ARMADO, COM AÇO CA-50 DE 6,3 MM - MONTAGEM. AF_07/2019</t>
  </si>
  <si>
    <t>4.5.2.12</t>
  </si>
  <si>
    <t>ARMAÇÃO DE CORTINA DE CONTENÇÃO EM CONCRETO ARMADO, COM AÇO CA-50 DE 12,5 MM - MONTAGEM. AF_07/2019</t>
  </si>
  <si>
    <t>4.5.2.13</t>
  </si>
  <si>
    <t xml:space="preserve"> SES01270 </t>
  </si>
  <si>
    <t>FORMAS MADEIRA PARA MURO DE ARRIMO</t>
  </si>
  <si>
    <t>TOTAL MURO E MURO DE ARRIMO</t>
  </si>
  <si>
    <t>4.6</t>
  </si>
  <si>
    <t>PISO DE CONCRETO ARMADO - PREDIO ENTRADA</t>
  </si>
  <si>
    <t>4.6.1</t>
  </si>
  <si>
    <t>4.6.2</t>
  </si>
  <si>
    <t>4.6.3</t>
  </si>
  <si>
    <t>4.6.4</t>
  </si>
  <si>
    <t>4.6.5</t>
  </si>
  <si>
    <t>4.6.6</t>
  </si>
  <si>
    <t>4.6.7</t>
  </si>
  <si>
    <t>4.6.8</t>
  </si>
  <si>
    <t>4.6.9</t>
  </si>
  <si>
    <t>4.6.10</t>
  </si>
  <si>
    <t>TOTAL PISO DE CONCRETO ARMADO - PRÉDIO ENTRADA</t>
  </si>
  <si>
    <t>4.7</t>
  </si>
  <si>
    <t>COBERTURA PRÉDIO</t>
  </si>
  <si>
    <t>4.7.1</t>
  </si>
  <si>
    <t>4.7.2</t>
  </si>
  <si>
    <t>4.7.3</t>
  </si>
  <si>
    <t>4.7.4</t>
  </si>
  <si>
    <t>4.7.5</t>
  </si>
  <si>
    <t xml:space="preserve"> SES01186 </t>
  </si>
  <si>
    <t>BUCHA DE NYLON S-10 - FORNECIMENTO E INSTALAÇÃO</t>
  </si>
  <si>
    <t>TOTAL COBERTURA PRÉDIO</t>
  </si>
  <si>
    <t>4.8</t>
  </si>
  <si>
    <t>RADIER GERADOR</t>
  </si>
  <si>
    <t>4.8.1</t>
  </si>
  <si>
    <t>4.8.2</t>
  </si>
  <si>
    <t>4.8.3</t>
  </si>
  <si>
    <t>4.8.4</t>
  </si>
  <si>
    <t>4.8.5</t>
  </si>
  <si>
    <t>4.8.6</t>
  </si>
  <si>
    <t>4.8.7</t>
  </si>
  <si>
    <t xml:space="preserve"> SES01114 </t>
  </si>
  <si>
    <t>CONCRETAGEM DE RADIER, PISO OU LAJE SOBRE SOLO, COM ADITIVO IMPERMEABILIZANTE, FCK 25 MPA  - LANÇAMENTO, ADENSAMENTO E ACABAMENTO.</t>
  </si>
  <si>
    <t>4.8.8</t>
  </si>
  <si>
    <t>TOTAL RADIER GERADOR</t>
  </si>
  <si>
    <t>4.9</t>
  </si>
  <si>
    <t>SONDAGEM</t>
  </si>
  <si>
    <t>4.9.1</t>
  </si>
  <si>
    <t xml:space="preserve"> SES01271 </t>
  </si>
  <si>
    <t>SONDAGEM TIPO SPT</t>
  </si>
  <si>
    <t>TOTAL SONDAGEM</t>
  </si>
  <si>
    <t>TOTAL ESTRUTURAL</t>
  </si>
  <si>
    <t>5.0</t>
  </si>
  <si>
    <t>INSTALAÇÕES ELÉTRICAS E SPDA</t>
  </si>
  <si>
    <t>5.1</t>
  </si>
  <si>
    <t>SPDA</t>
  </si>
  <si>
    <t>5.1.1</t>
  </si>
  <si>
    <t>CORDOALHA DE COBRE NU 50 MM², ENTERRADA, SEM ISOLADOR - FORNECIMENTO E INSTALAÇÃO. AF_12/2017</t>
  </si>
  <si>
    <t>5.1.2</t>
  </si>
  <si>
    <t>CAIXA RETANGULAR 4" X 2" MÉDIA (1,30 M DO PISO), METÁLICA, INSTALADA EM PAREDE - FORNECIMENTO E INSTALAÇÃO. AF_12/2015</t>
  </si>
  <si>
    <t>5.1.3</t>
  </si>
  <si>
    <t>CAIXA DE INSPEÇÃO PARA ATERRAMENTO, CIRCULAR, EM POLIETILENO, DIÂMETRO INTERNO = 0,3 M. AF_05/2018</t>
  </si>
  <si>
    <t>5.1.4</t>
  </si>
  <si>
    <t>ESCAVAÇÃO MANUAL DE VALA COM PROFUNDIDADE MENOR OU IGUAL A 1,30 M. AF_03/2016</t>
  </si>
  <si>
    <t>5.1.5</t>
  </si>
  <si>
    <t>5.1.6</t>
  </si>
  <si>
    <t>HASTE DE ATERRAMENTO 5/8  PARA SPDA - FORNECIMENTO E INSTALAÇÃO. AF_12/2017</t>
  </si>
  <si>
    <t>5.1.7</t>
  </si>
  <si>
    <t xml:space="preserve"> SES03095 </t>
  </si>
  <si>
    <t>BARRA CONDUTORA CHATA DE ALUMÍNIO, 7/8´ X 1/8´ - INCLUSIVE ACESSÓRIOS DE FIXAÇÃO</t>
  </si>
  <si>
    <t>5.1.8</t>
  </si>
  <si>
    <t xml:space="preserve"> SES03181 </t>
  </si>
  <si>
    <t>SOLDA EXOTÉRMICA CARTUCHO N° 90</t>
  </si>
  <si>
    <t>5.1.9</t>
  </si>
  <si>
    <t xml:space="preserve"> SES03205 </t>
  </si>
  <si>
    <t>TERMINAL AEREO EM ACO GALVANIZADO COM BASE DE FIXACAO H = 30CM</t>
  </si>
  <si>
    <t>5.2</t>
  </si>
  <si>
    <t>BAIXA TENSÃO</t>
  </si>
  <si>
    <t>5.2.1</t>
  </si>
  <si>
    <t>CABO DE COBRE FLEXÍVEL ISOLADO, 2,5 MM², ANTI-CHAMA 450/750 V, PARA CIRCUITOS TERMINAIS - FORNECIMENTO E INSTALAÇÃO. AF_12/2015</t>
  </si>
  <si>
    <t>5.2.2</t>
  </si>
  <si>
    <t>CABO DE COBRE FLEXÍVEL ISOLADO, 4 MM², ANTI-CHAMA 450/750 V, PARA CIRCUITOS TERMINAIS - FORNECIMENTO E INSTALAÇÃO. AF_12/2015</t>
  </si>
  <si>
    <t>5.2.3</t>
  </si>
  <si>
    <t>CABO DE COBRE FLEXÍVEL ISOLADO, 6 MM², ANTI-CHAMA 450/750 V, PARA CIRCUITOS TERMINAIS - FORNECIMENTO E INSTALAÇÃO. AF_12/2015</t>
  </si>
  <si>
    <t>5.2.4</t>
  </si>
  <si>
    <t xml:space="preserve"> SES03001 </t>
  </si>
  <si>
    <t>CABO DE COBRE ISOLADO EM EPR FLEXÍVEL 10MM² - 0,6KV/1KV/90°</t>
  </si>
  <si>
    <t>5.2.5</t>
  </si>
  <si>
    <t xml:space="preserve"> SES03002 </t>
  </si>
  <si>
    <t>CABO DE COBRE ISOLADO EM EPR FLEXÍVEL 16MM² - 0,6KV/1KV/90°</t>
  </si>
  <si>
    <t>5.2.6</t>
  </si>
  <si>
    <t xml:space="preserve"> SES03003 </t>
  </si>
  <si>
    <t>CABO DE COBRE ISOLADO EM EPR FLEXÍVEL 25MM² - 0,6KV/1KV/90°</t>
  </si>
  <si>
    <t>5.2.7</t>
  </si>
  <si>
    <t xml:space="preserve"> SES03004 </t>
  </si>
  <si>
    <t>CABO DE COBRE ISOLADO EM EPR FLEXÍVEL 35MM² - 0,6KV/1KV/90°</t>
  </si>
  <si>
    <t>5.2.8</t>
  </si>
  <si>
    <t xml:space="preserve"> SES03005 </t>
  </si>
  <si>
    <t>CABO DE COBRE ISOLADO EM EPR FLEXÍVEL 50MM² - 0,6KV/1KV/90°</t>
  </si>
  <si>
    <t>5.2.9</t>
  </si>
  <si>
    <t xml:space="preserve"> SES03006 </t>
  </si>
  <si>
    <t>CABO DE COBRE ISOLADO EM EPR FLEXÍVEL 70MM² - 0,6KV/1KV/90°</t>
  </si>
  <si>
    <t>5.2.10</t>
  </si>
  <si>
    <t xml:space="preserve"> SES03007 </t>
  </si>
  <si>
    <t>CABO DE COBRE ISOLADO EM EPR FLEXÍVEL 95MM² - 0,6KV/1KV/90°</t>
  </si>
  <si>
    <t>5.2.11</t>
  </si>
  <si>
    <t xml:space="preserve"> SES03008 </t>
  </si>
  <si>
    <t>CABO DE COBRE ISOLADO EM EPR FLEXÍVEL 120MM² - 0,6KV/1KV/90°</t>
  </si>
  <si>
    <t>5.2.12</t>
  </si>
  <si>
    <t>RASGO EM ALVENARIA PARA ELETRODUTOS COM DIAMETROS MENORES OU IGUAIS A 40 MM. AF_05/2015</t>
  </si>
  <si>
    <t>5.2.13</t>
  </si>
  <si>
    <t>CAIXA RETANGULAR 4" X 2" BAIXA (0,30 M DO PISO), PVC, INSTALADA EM PAREDE - FORNECIMENTO E INSTALAÇÃO. AF_12/2015</t>
  </si>
  <si>
    <t>5.2.14</t>
  </si>
  <si>
    <t>CAIXA RETANGULAR 4" X 2" MÉDIA (1,30 M DO PISO), PVC, INSTALADA EM PAREDE - FORNECIMENTO E INSTALAÇÃO. AF_12/2015</t>
  </si>
  <si>
    <t>5.2.15</t>
  </si>
  <si>
    <t>CAIXA RETANGULAR 4" X 2" ALTA (2,00 M DO PISO), PVC, INSTALADA EM PAREDE - FORNECIMENTO E INSTALAÇÃO. AF_12/2015</t>
  </si>
  <si>
    <t>5.2.16</t>
  </si>
  <si>
    <t>CAIXA OCTOGONAL 3" X 3", PVC, INSTALADA EM LAJE - FORNECIMENTO E INSTALAÇÃO. AF_12/2015</t>
  </si>
  <si>
    <t>5.2.17</t>
  </si>
  <si>
    <t>TOMADA BAIXA DE EMBUTIR (1 MÓDULO), 2P+T 10 A, INCLUINDO SUPORTE E PLACA - FORNECIMENTO E INSTALAÇÃO. AF_12/2015</t>
  </si>
  <si>
    <t>5.2.18</t>
  </si>
  <si>
    <t>TOMADA BAIXA DE EMBUTIR (2 MÓDULOS), 2P+T 10 A, INCLUINDO SUPORTE E PLACA - FORNECIMENTO E INSTALAÇÃO. AF_12/2015</t>
  </si>
  <si>
    <t>5.2.19</t>
  </si>
  <si>
    <t>TOMADA BAIXA DE EMBUTIR (1 MÓDULO), 2P+T 20 A, INCLUINDO SUPORTE E PLACA - FORNECIMENTO E INSTALAÇÃO. AF_12/2015</t>
  </si>
  <si>
    <t>5.2.20</t>
  </si>
  <si>
    <t>TOMADA BAIXA DE EMBUTIR (2 MÓDULOS), 2P+T 20 A, INCLUINDO SUPORTE E PLACA - FORNECIMENTO E INSTALAÇÃO. AF_12/2015</t>
  </si>
  <si>
    <t>5.2.21</t>
  </si>
  <si>
    <t>TOMADA MÉDIA DE EMBUTIR (1 MÓDULO), 2P+T 10 A, INCLUINDO SUPORTE E PLACA - FORNECIMENTO E INSTALAÇÃO. AF_12/2015</t>
  </si>
  <si>
    <t>5.2.22</t>
  </si>
  <si>
    <t>TOMADA MÉDIA DE EMBUTIR (2 MÓDULOS), 2P+T 10 A, INCLUINDO SUPORTE E PLACA - FORNECIMENTO E INSTALAÇÃO. AF_12/2015</t>
  </si>
  <si>
    <t>5.2.23</t>
  </si>
  <si>
    <t>TOMADA MÉDIA DE EMBUTIR (1 MÓDULO), 2P+T 20 A, INCLUINDO SUPORTE E PLACA - FORNECIMENTO E INSTALAÇÃO. AF_12/2015</t>
  </si>
  <si>
    <t>5.2.24</t>
  </si>
  <si>
    <t>TOMADA MÉDIA DE EMBUTIR (2 MÓDULOS), 2P+T 20 A, INCLUINDO SUPORTE E PLACA - FORNECIMENTO E INSTALAÇÃO. AF_12/2015</t>
  </si>
  <si>
    <t>5.2.25</t>
  </si>
  <si>
    <t>TOMADA ALTA DE EMBUTIR (1 MÓDULO), 2P+T 10 A, INCLUINDO SUPORTE E PLACA - FORNECIMENTO E INSTALAÇÃO. AF_12/2015</t>
  </si>
  <si>
    <t>5.2.26</t>
  </si>
  <si>
    <t>TOMADA ALTA DE EMBUTIR (1 MÓDULO), 2P+T 20 A, INCLUINDO SUPORTE E PLACA - FORNECIMENTO E INSTALAÇÃO. AF_12/2015</t>
  </si>
  <si>
    <t>5.2.27</t>
  </si>
  <si>
    <t>INTERRUPTOR PARALELO (1 MÓDULO), 10A/250V, INCLUINDO SUPORTE E PLACA - FORNECIMENTO E INSTALAÇÃO. AF_12/2015</t>
  </si>
  <si>
    <t>5.2.28</t>
  </si>
  <si>
    <t>INTERRUPTOR SIMPLES (1 MÓDULO), 10A/250V, INCLUINDO SUPORTE E PLACA - FORNECIMENTO E INSTALAÇÃO. AF_12/2015</t>
  </si>
  <si>
    <t>5.2.29</t>
  </si>
  <si>
    <t>INTERRUPTOR SIMPLES (2 MÓDULOS), 10A/250V, INCLUINDO SUPORTE E PLACA - FORNECIMENTO E INSTALAÇÃO. AF_12/2015</t>
  </si>
  <si>
    <t>5.2.30</t>
  </si>
  <si>
    <t>INTERRUPTOR SIMPLES (3 MÓDULOS), 10A/250V, INCLUINDO SUPORTE E PLACA - FORNECIMENTO E INSTALAÇÃO. AF_12/2015</t>
  </si>
  <si>
    <t>5.2.31</t>
  </si>
  <si>
    <t>QUADRO DE DISTRIBUICAO DE ENERGIA EM CHAPA DE ACO GALVANIZADO, PARA 12 DISJUNTORES TERMOMAGNETICOS MONOPOLARES, COM BARRAMENTO TRIFASICO E NEUTRO - FORNECIMENTO E INSTALACAO</t>
  </si>
  <si>
    <t>5.2.32</t>
  </si>
  <si>
    <t xml:space="preserve"> 74131/004 </t>
  </si>
  <si>
    <t>QUADRO DE DISTRIBUICAO DE ENERGIA DE EMBUTIR, EM CHAPA METALICA, PARA 18 DISJUNTORES TERMOMAGNETICOS MONOPOLARES, COM BARRAMENTO TRIFASICO E NEUTRO, FORNECIMENTO E INSTALACAO</t>
  </si>
  <si>
    <t>5.2.33</t>
  </si>
  <si>
    <t xml:space="preserve"> 74131/005 </t>
  </si>
  <si>
    <t>QUADRO DE DISTRIBUICAO DE ENERGIA DE EMBUTIR, EM CHAPA METALICA, PARA 24 DISJUNTORES TERMOMAGNETICOS MONOPOLARES, COM BARRAMENTO TRIFASICO E NEUTRO, FORNECIMENTO E INSTALACAO</t>
  </si>
  <si>
    <t>5.2.34</t>
  </si>
  <si>
    <t xml:space="preserve"> 74131/006 </t>
  </si>
  <si>
    <t>QUADRO DE DISTRIBUICAO DE ENERGIA DE EMBUTIR, EM CHAPA METALICA, PARA 32 DISJUNTORES TERMOMAGNETICOS MONOPOLARES, COM BARRAMENTO TRIFASICO E NEUTRO, FORNECIMENTO E INSTALACAO</t>
  </si>
  <si>
    <t>5.2.35</t>
  </si>
  <si>
    <t xml:space="preserve"> 74131/007 </t>
  </si>
  <si>
    <t>QUADRO DE DISTRIBUICAO DE ENERGIA DE EMBUTIR, EM CHAPA METALICA, PARA 40 DISJUNTORES TERMOMAGNETICOS MONOPOLARES, COM BARRAMENTO TRIFASICO E NEUTRO, FORNECIMENTO E INSTALACAO</t>
  </si>
  <si>
    <t>5.2.36</t>
  </si>
  <si>
    <t>DISJUNTOR MONOPOLAR TIPO DIN, CORRENTE NOMINAL DE 10A - FORNECIMENTO E INSTALAÇÃO. AF_04/2016</t>
  </si>
  <si>
    <t>5.2.37</t>
  </si>
  <si>
    <t>DISJUNTOR MONOPOLAR TIPO DIN, CORRENTE NOMINAL DE 20A - FORNECIMENTO E INSTALAÇÃO. AF_04/2016</t>
  </si>
  <si>
    <t>5.2.38</t>
  </si>
  <si>
    <t>DISJUNTOR MONOPOLAR TIPO DIN, CORRENTE NOMINAL DE 32A - FORNECIMENTO E INSTALAÇÃO. AF_04/2016</t>
  </si>
  <si>
    <t>5.2.39</t>
  </si>
  <si>
    <t>DISJUNTOR MONOPOLAR TIPO DIN, CORRENTE NOMINAL DE 25A - FORNECIMENTO E INSTALAÇÃO. AF_04/2016</t>
  </si>
  <si>
    <t>5.2.40</t>
  </si>
  <si>
    <t>DISJUNTOR BIPOLAR TIPO DIN, CORRENTE NOMINAL DE 10A - FORNECIMENTO E INSTALAÇÃO. AF_04/2016</t>
  </si>
  <si>
    <t>5.2.41</t>
  </si>
  <si>
    <t>DISJUNTOR BIPOLAR TIPO DIN, CORRENTE NOMINAL DE 16A - FORNECIMENTO E INSTALAÇÃO. AF_04/2016</t>
  </si>
  <si>
    <t>5.2.42</t>
  </si>
  <si>
    <t>DISJUNTOR BIPOLAR TIPO DIN, CORRENTE NOMINAL DE 20A - FORNECIMENTO E INSTALAÇÃO. AF_04/2016</t>
  </si>
  <si>
    <t>5.2.43</t>
  </si>
  <si>
    <t>DISJUNTOR BIPOLAR TIPO DIN, CORRENTE NOMINAL DE 32A - FORNECIMENTO E INSTALAÇÃO. AF_04/2016</t>
  </si>
  <si>
    <t>5.2.44</t>
  </si>
  <si>
    <t>DISJUNTOR BIPOLAR TIPO DIN, CORRENTE NOMINAL DE 40A - FORNECIMENTO E INSTALAÇÃO. AF_04/2016</t>
  </si>
  <si>
    <t>5.2.45</t>
  </si>
  <si>
    <t xml:space="preserve"> SES03020 </t>
  </si>
  <si>
    <t>FORNECIMENTO E INSTALAÇÃO DE PROTETOR DE SURTO (DPS) 175V - 45KA EM QUADRO DE DISTRIBUIÇÃO.</t>
  </si>
  <si>
    <t>5.2.46</t>
  </si>
  <si>
    <t>DISJUNTOR TRIPOLAR TIPO DIN, CORRENTE NOMINAL DE 32A - FORNECIMENTO E INSTALAÇÃO. AF_04/2016</t>
  </si>
  <si>
    <t>5.2.47</t>
  </si>
  <si>
    <t>DISJUNTOR TRIPOLAR TIPO DIN, CORRENTE NOMINAL DE 40A - FORNECIMENTO E INSTALAÇÃO. AF_04/2016</t>
  </si>
  <si>
    <t>5.2.48</t>
  </si>
  <si>
    <t>DISJUNTOR TRIPOLAR TIPO DIN, CORRENTE NOMINAL DE 50A - FORNECIMENTO E INSTALAÇÃO. AF_04/2016</t>
  </si>
  <si>
    <t>5.2.49</t>
  </si>
  <si>
    <t xml:space="preserve"> SES03028 </t>
  </si>
  <si>
    <t>DISJUNTOR TRIPOLAR TIPO DIN, CORRENTE NOMINAL DE 63A - FORNECIMENTO E INSTALAÇÃO</t>
  </si>
  <si>
    <t>5.2.50</t>
  </si>
  <si>
    <t xml:space="preserve"> SES03029 </t>
  </si>
  <si>
    <t>DISJUNTOR TRIPOLAR TIPO DIN, CORRENTE NOMINAL DE 70A - FORNECIMENTO E INSTALAÇÃO</t>
  </si>
  <si>
    <t>5.2.51</t>
  </si>
  <si>
    <t xml:space="preserve"> SES03030 </t>
  </si>
  <si>
    <t>DISJUNTOR TRIPOLAR TIPO DIN, CORRENTE NOMINAL DE 80A - FORNECIMENTO E INSTALAÇÃO</t>
  </si>
  <si>
    <t>5.2.52</t>
  </si>
  <si>
    <t xml:space="preserve"> SES03031 </t>
  </si>
  <si>
    <t>DISJUNTOR TRIPOLAR TIPO DIN, CORRENTE NOMINAL DE 90A - FORNECIMENTO E INSTALAÇÃO</t>
  </si>
  <si>
    <t>5.2.53</t>
  </si>
  <si>
    <t xml:space="preserve"> SES03032 </t>
  </si>
  <si>
    <t>DISJUNTOR TRIPOLAR TIPO DIN, CORRENTE NOMINAL DE 100A - FORNECIMENTO E INSTALAÇÃO</t>
  </si>
  <si>
    <t>5.2.54</t>
  </si>
  <si>
    <t xml:space="preserve"> SES03052 </t>
  </si>
  <si>
    <t>DISJUNTOR TERMOMAGNÉTICO TRIPOLAR PADRÃO DIN 125A - FORNECIMENTO E INSTALAÇÃO</t>
  </si>
  <si>
    <t>5.2.55</t>
  </si>
  <si>
    <t xml:space="preserve"> 74130/006 </t>
  </si>
  <si>
    <t>DISJUNTOR TERMOMAGNETICO TRIPOLAR PADRAO NEMA (AMERICANO) 125 A 150A 240V, FORNECIMENTO E INSTALACAO</t>
  </si>
  <si>
    <t>5.2.56</t>
  </si>
  <si>
    <t xml:space="preserve"> 74130/010 </t>
  </si>
  <si>
    <t>DISJUNTOR TERMOMAGNETICO TRIPOLAR EM CAIXA MOLDADA 175 A 225A 240V, FORNECIMENTO E INSTALACAO</t>
  </si>
  <si>
    <t>5.2.57</t>
  </si>
  <si>
    <t>ELETRODUTO FLEXÍVEL CORRUGADO, PVC, DN 25 MM (3/4"), PARA CIRCUITOS TERMINAIS, INSTALADO EM FORRO - FORNECIMENTO E INSTALAÇÃO. AF_12/2015</t>
  </si>
  <si>
    <t>5.2.58</t>
  </si>
  <si>
    <t>ELETRODUTO FLEXÍVEL CORRUGADO, PVC, DN 32 MM (1"), PARA CIRCUITOS TERMINAIS, INSTALADO EM FORRO - FORNECIMENTO E INSTALAÇÃO. AF_12/2015</t>
  </si>
  <si>
    <t>5.2.59</t>
  </si>
  <si>
    <t>ELETRODUTO FLEXÍVEL CORRUGADO, PVC, DN 25 MM (3/4"), PARA CIRCUITOS TERMINAIS, INSTALADO EM PAREDE - FORNECIMENTO E INSTALAÇÃO. AF_12/2015</t>
  </si>
  <si>
    <t>5.2.60</t>
  </si>
  <si>
    <t>ELETRODUTO FLEXÍVEL CORRUGADO, PVC, DN 32 MM (1"), PARA CIRCUITOS TERMINAIS, INSTALADO EM PAREDE - FORNECIMENTO E INSTALAÇÃO. AF_12/2015</t>
  </si>
  <si>
    <t>5.2.61</t>
  </si>
  <si>
    <t>ELETRODUTO FLEXÍVEL CORRUGADO, PEAD, DN 100 (4) - FORNECIMENTO E INSTALAÇÃO. AF_04/2016</t>
  </si>
  <si>
    <t>5.2.62</t>
  </si>
  <si>
    <t>ELETRODUTO FLEXÍVEL CORRUGADO, PEAD, DN 63 (2")  - FORNECIMENTO E INSTALAÇÃO. AF_04/2016</t>
  </si>
  <si>
    <t>5.2.63</t>
  </si>
  <si>
    <t>ELETRODUTO FLEXÍVEL LISO, PEAD, DN 32 MM (1"), PARA CIRCUITOS TERMINAIS, INSTALADO EM LAJE - FORNECIMENTO E INSTALAÇÃO. AF_12/2015</t>
  </si>
  <si>
    <t>5.2.64</t>
  </si>
  <si>
    <t>CAIXA ENTERRADA ELÉTRICA RETANGULAR, EM ALVENARIA COM BLOCOS DE CONCRETO, FUNDO COM BRITA, DIMENSÕES INTERNAS: 1X1X0,6 M. AF_05/2018</t>
  </si>
  <si>
    <t>5.2.65</t>
  </si>
  <si>
    <t>CAIXA ENTERRADA ELÉTRICA RETANGULAR, EM ALVENARIA COM TIJOLOS CERÂMICOS MACIÇOS, FUNDO COM BRITA, DIMENSÕES INTERNAS: 0,3X0,3X0,3 M. AF_05/2018</t>
  </si>
  <si>
    <t>5.2.66</t>
  </si>
  <si>
    <t>POSTE DE AÇO CONICO CONTÍNUO CURVO SIMPLES, FLANGEADO, H=9M, INCLUSIVE LUMINÁRIA, SEM LÂMPADA - FORNECIMENTO E INSTALACAO. AF_11/2019</t>
  </si>
  <si>
    <t>5.2.67</t>
  </si>
  <si>
    <t>POSTE DE AÇO CONICO CONTÍNUO CURVO DUPLO, FLANGEADO, H=9M, INCLUSIVE LUMINÁRIAS, SEM LÂMPADAS - FORNECIMENTO E INSTALACAO. AF_11/2019</t>
  </si>
  <si>
    <t>5.2.68</t>
  </si>
  <si>
    <t xml:space="preserve"> SES03088 </t>
  </si>
  <si>
    <t>ELETROCALHA 100X50MM PERFURADA TIPO U - FORNECIMENTO E INSTALAÇÃO</t>
  </si>
  <si>
    <t>5.2.69</t>
  </si>
  <si>
    <t xml:space="preserve"> SES03019 </t>
  </si>
  <si>
    <t>ELETROCALHA 150X50X3000MM PERFURADA TIPO U</t>
  </si>
  <si>
    <t>5.2.70</t>
  </si>
  <si>
    <t>FIXAÇÃO DE TUBOS HORIZONTAIS DE PVC, CPVC OU COBRE DIÂMETROS MENORES OU IGUAIS A 40 MM OU ELETROCALHAS ATÉ 150MM DE LARGURA, COM ABRAÇADEIRA METÁLICA RÍGIDA TIPO D 1/2, FIXADA EM PERFILADO EM LAJE. AF_05/2015</t>
  </si>
  <si>
    <t>5.2.71</t>
  </si>
  <si>
    <t>SUPORTE PARA ELETROCALHA LISA OU PERFURADA EM AÇO GALVANIZADO, LARGURA 200 OU 400 MM E ALTURA 50 MM, ESPAÇADO A CADA 1,5 M, EM PERFILADO DE SEÇÃO 38X76 MM, POR METRO DE ELETRECOLHA FIXADA. AF_07/2017</t>
  </si>
  <si>
    <t>5.2.72</t>
  </si>
  <si>
    <t>5.2.73</t>
  </si>
  <si>
    <t>5.2.74</t>
  </si>
  <si>
    <t xml:space="preserve"> 74130/008 </t>
  </si>
  <si>
    <t>DISJUNTOR TERMOMAGNETICO TRIPOLAR EM CAIXA MOLDADA 300 A 400A 600V, FORNECIMENTO E INSTALACAO</t>
  </si>
  <si>
    <t>5.2.75</t>
  </si>
  <si>
    <t xml:space="preserve"> SES03120 </t>
  </si>
  <si>
    <t>DISJUNTOR TERMOMAGNETICO TRIPOLAR EM CAIXA MOLDADA 800A 600V, FORNECIMENTO E INSTALACAO</t>
  </si>
  <si>
    <t>5.2.76</t>
  </si>
  <si>
    <t xml:space="preserve"> SES03206 </t>
  </si>
  <si>
    <t>DISJUNTOR TERMOMAGNETICO TRIPOLAR 1000A</t>
  </si>
  <si>
    <t>5.2.77</t>
  </si>
  <si>
    <t xml:space="preserve"> SES03117 </t>
  </si>
  <si>
    <t>SISTEMAS IT-MÉDICO DSI/DST - FORNEIMENTO E INSTALAÇÃO</t>
  </si>
  <si>
    <t>5.2.78</t>
  </si>
  <si>
    <t xml:space="preserve"> SES03215 </t>
  </si>
  <si>
    <t>FITA EM LED - FORNECIMENTO E ISTALAÇÃO</t>
  </si>
  <si>
    <t>5.2.79</t>
  </si>
  <si>
    <t xml:space="preserve"> SES03216 </t>
  </si>
  <si>
    <t>LUMINÁRIA EM LED PARA ILUMINAÇÃO PÚBLICA,150W,BIVOLT</t>
  </si>
  <si>
    <t>5.2.80</t>
  </si>
  <si>
    <t xml:space="preserve"> SES03217 </t>
  </si>
  <si>
    <t>LUMINÁRIA PLAFON 60X60 48W LED SOBREPOR BRANCO FRIO BORDA BRANCA</t>
  </si>
  <si>
    <t>5.2.81</t>
  </si>
  <si>
    <t xml:space="preserve"> SES03218 </t>
  </si>
  <si>
    <t>LÂMPADA FLUORESCENTE GERMICIDA 15W UV</t>
  </si>
  <si>
    <t>5.3</t>
  </si>
  <si>
    <t>MÉDIA E ALTA TENSÃO</t>
  </si>
  <si>
    <t>5.3.1</t>
  </si>
  <si>
    <t xml:space="preserve"> SES03086 </t>
  </si>
  <si>
    <t>DISJUNTOR A VACUO 15KV, REF: BEGHIM OU SIMILAR, TIPO WL-F, 630A, C/RELÉ PEXTRON OU SIMILAR, C/CARRINHO</t>
  </si>
  <si>
    <t>5.3.2</t>
  </si>
  <si>
    <t xml:space="preserve"> SES03147 </t>
  </si>
  <si>
    <t>MUFLA TERMINAL PRIMARIA UNIPOLAR USO INTERNO PARA CABO 35/120MM2, ISOLACAO 15/25KV EM EPR - BORRACHA DE SILICONE. FORNECIMENTO E INSTALACAO.</t>
  </si>
  <si>
    <t>5.3.3</t>
  </si>
  <si>
    <t xml:space="preserve"> SES03073 </t>
  </si>
  <si>
    <t>TERMINAL MODULAR (MUFLA) UNIPOLAR EXTERNO PARA CABO ATÉ 70 MM²/15 KV</t>
  </si>
  <si>
    <t>5.3.4</t>
  </si>
  <si>
    <t xml:space="preserve"> SES03069 </t>
  </si>
  <si>
    <t>ISOLADOR DE ANCORAGEM POLIMÉRICO 15 KV - FORNECIMENTO E INSTALAÇÃO</t>
  </si>
  <si>
    <t>5.3.5</t>
  </si>
  <si>
    <t xml:space="preserve"> SES03040 </t>
  </si>
  <si>
    <t>CHAVE FUSIVEL PARA REDES DE DISTRIBUICAO, TENSAO DE 15,0 KV, CORRENTE NOMINAL DO PORTA FUSIVEL DE 100 A - FORNECIMENTO E INSTALAÇÃO</t>
  </si>
  <si>
    <t>5.3.6</t>
  </si>
  <si>
    <t xml:space="preserve"> SES03156 </t>
  </si>
  <si>
    <t>FORNECIMENTO E INSTALAÇÃO DE CHAVE SECCIONADORA TRIPOLAR 15KV - 400A</t>
  </si>
  <si>
    <t>5.3.7</t>
  </si>
  <si>
    <t xml:space="preserve"> SES03061 </t>
  </si>
  <si>
    <t>BUCHA D PASSAGEM INTERNA/ EXTERNA - 15KV</t>
  </si>
  <si>
    <t>5.3.8</t>
  </si>
  <si>
    <t xml:space="preserve"> SES03070 </t>
  </si>
  <si>
    <t>PARA RAIO RD 12KV 10KA</t>
  </si>
  <si>
    <t>5.3.9</t>
  </si>
  <si>
    <t xml:space="preserve"> SES01169 </t>
  </si>
  <si>
    <t>PORTA DE ABRIR EM GRADIL COM BARRA CHATA 3 CM X 1/4", INCLUSIVE REQUADRO, FERROLHO E DOBRADIÇAS E FECHADURA</t>
  </si>
  <si>
    <t>5.3.10</t>
  </si>
  <si>
    <t>LÂMPADA TUBULAR LED DE 18/20 W, BASE G13 - FORNECIMENTO E INSTALAÇÃO. AF_02/2020_P</t>
  </si>
  <si>
    <t>5.3.11</t>
  </si>
  <si>
    <t>PONTO DE TOMADA RESIDENCIAL INCLUINDO TOMADA 10A/250V, CAIXA ELÉTRICA, ELETRODUTO, CABO, RASGO, QUEBRA E CHUMBAMENTO. AF_01/2016</t>
  </si>
  <si>
    <t>5.3.12</t>
  </si>
  <si>
    <t>5.3.13</t>
  </si>
  <si>
    <t>EXTINTOR DE PQS 4KG - FORNECIMENTO E INSTALACAO</t>
  </si>
  <si>
    <t>5.3.14</t>
  </si>
  <si>
    <t>5.3.15</t>
  </si>
  <si>
    <t>5.3.16</t>
  </si>
  <si>
    <t>5.3.17</t>
  </si>
  <si>
    <t>5.3.18</t>
  </si>
  <si>
    <t xml:space="preserve"> SES03162 </t>
  </si>
  <si>
    <t>CABO DE COBRE FLEXÍVEL ISOLADO, 35 MM², 20KV, PARA DISTRIBUIÇÃO - FORNECIMENTO E INSTALAÇÃO</t>
  </si>
  <si>
    <t>5.3.19</t>
  </si>
  <si>
    <t>ASSENTAMENTO DE POSTE DE CONCRETO COM COMPRIMENTO NOMINAL DE 11 M, CARGA NOMINAL DE 1000 DAN, ENGASTAMENTO BASE CONCRETADA COM 1 M DE CONCRETO E 0,7 M DE SOLO (NÃO INCLUI FORNECIMENTO). AF_11/2019</t>
  </si>
  <si>
    <t>5.3.20</t>
  </si>
  <si>
    <t xml:space="preserve"> SES03071 </t>
  </si>
  <si>
    <t>CRUZETA DE CONC ARMADO (90X90X2000) 250 DAN</t>
  </si>
  <si>
    <t>5.3.21</t>
  </si>
  <si>
    <t xml:space="preserve"> 73857/009 </t>
  </si>
  <si>
    <t>TRANSFORMADOR DISTRIBUICAO  750KVA TRIFASICO 60HZ CLASSE 15KV IMERSO EM ÓLEO MINERAL FORNECIMENTO E INSTALACAO</t>
  </si>
  <si>
    <t>5.3.22</t>
  </si>
  <si>
    <t>LUMINÁRIA DE EMERGÊNCIA, COM 30 LÂMPADAS LED DE 2 W, SEM REATOR - FORNECIMENTO E INSTALAÇÃO. AF_02/2020</t>
  </si>
  <si>
    <t>5.3.23</t>
  </si>
  <si>
    <t xml:space="preserve"> SES03192 </t>
  </si>
  <si>
    <t>FORNECIMENTO E INSTALAÇÃO FUSIVEL 1A HH PARA 15KV/17,5KV</t>
  </si>
  <si>
    <t>5.3.24</t>
  </si>
  <si>
    <t xml:space="preserve"> SES03197 </t>
  </si>
  <si>
    <t>TRANSFORMADOR DE CORRENTE 3000A:5A</t>
  </si>
  <si>
    <t>5.3.25</t>
  </si>
  <si>
    <t xml:space="preserve"> SES03194 </t>
  </si>
  <si>
    <t>TRANSFORMADOR DE CORRENTE PARA M.T. 15 KV 350A:5A</t>
  </si>
  <si>
    <t>5.3.26</t>
  </si>
  <si>
    <t xml:space="preserve"> SES03195 </t>
  </si>
  <si>
    <t>TRANSFORMADOR DE POTENCIAL MONOFÁSICO ATÉ 500 VA CLASSE 15 KV, COM FUSÍVEIS</t>
  </si>
  <si>
    <t>5.3.27</t>
  </si>
  <si>
    <t xml:space="preserve"> SES03198 </t>
  </si>
  <si>
    <t>MEDIDOR DE GRANDEZAS ELÉTRICAS (MEDIDOR MULTIPARÂMETRO (KWH, KW,KVAR,FP,IA,IB,IC), PARA PAINEL, 144X144MM) - FORNCEIMENTO E INSTALÇÃO</t>
  </si>
  <si>
    <t>5.3.28</t>
  </si>
  <si>
    <t xml:space="preserve"> SES03203 </t>
  </si>
  <si>
    <t>CHAVE SECCIONADORA TRIPOLAR, ABERTURA SOB CARGA - SECA 630A/600V</t>
  </si>
  <si>
    <t>5.3.29</t>
  </si>
  <si>
    <t xml:space="preserve"> SES03199 </t>
  </si>
  <si>
    <t>VERGALHAO DE COBRE DE 3/8" (10MM)</t>
  </si>
  <si>
    <t>5.3.30</t>
  </si>
  <si>
    <t xml:space="preserve"> SES03200 </t>
  </si>
  <si>
    <t>TERMINAL OU CONECTOR PARA VERGALHAO DE COBRE DE 3/8" (10 MM2)</t>
  </si>
  <si>
    <t>5.3.31</t>
  </si>
  <si>
    <t xml:space="preserve"> SES03201 </t>
  </si>
  <si>
    <t>TERMINAL "T" PARA VERGALHÃO, DIÂMETRO 3/8</t>
  </si>
  <si>
    <t>5.3.32</t>
  </si>
  <si>
    <t xml:space="preserve"> SES03196 </t>
  </si>
  <si>
    <t>RELE PRIMARIO DE SOBRECORRENTE P/DISJ. DE MEDIA TENSAO (URPE 7104)</t>
  </si>
  <si>
    <t>5.3.33</t>
  </si>
  <si>
    <t xml:space="preserve"> SES03193 </t>
  </si>
  <si>
    <t>POSTE DE CONCRETO 11/1000DAN - FORNECIMENTO E INSTALAÇÃO</t>
  </si>
  <si>
    <t>5.3.34</t>
  </si>
  <si>
    <t xml:space="preserve"> SES03202 </t>
  </si>
  <si>
    <t>ESPAÇADOR LOSANGULAR 15KV - FORNECIMENTO E INSTALAÇÃO</t>
  </si>
  <si>
    <t>5.3.35</t>
  </si>
  <si>
    <t xml:space="preserve"> SES03204 </t>
  </si>
  <si>
    <t>DISJUNTOR EM CAIXA MOLDADA, TÉRMICO AJUSTÁVEL E MAGNÉTICO FIXO, TRIPOLAR 2000A</t>
  </si>
  <si>
    <t>5.3.36</t>
  </si>
  <si>
    <t xml:space="preserve"> SES03207 </t>
  </si>
  <si>
    <t>PAINEL DE SOBREPOR AUTO SUPORTÁVEL TIPO ARMÁRIO - QGBT - COM DISJUNTORES E ACESSÓRIOS, DIM: 1900X1200X400MM</t>
  </si>
  <si>
    <t>5.3.37</t>
  </si>
  <si>
    <t xml:space="preserve"> SES03208 </t>
  </si>
  <si>
    <t>JANELA PARA VENTILAÇÃO PERMANENTE TIPO CHICANA</t>
  </si>
  <si>
    <t>5.3.38</t>
  </si>
  <si>
    <t xml:space="preserve"> SES03085 </t>
  </si>
  <si>
    <t>GRUPO GERADOR TRIFÁSICO 750KVA À SECO 11,4 / 14,4KV - SAÍDA 380/220V. - COM QUADRO AUTOMÁTICO</t>
  </si>
  <si>
    <t>5.3.39</t>
  </si>
  <si>
    <t>CABO DE COBRE FLEXÍVEL ISOLADO, 150 MM², ANTI-CHAMA 0,6/1,0 KV, PARA DISTRIBUIÇÃO - FORNECIMENTO E INSTALAÇÃO. AF_12/2015</t>
  </si>
  <si>
    <t>5.3.40</t>
  </si>
  <si>
    <t>CABO DE COBRE FLEXÍVEL ISOLADO, 240 MM², ANTI-CHAMA 0,6/1,0 KV, PARA DISTRIBUIÇÃO - FORNECIMENTO E INSTALAÇÃO. AF_12/2015</t>
  </si>
  <si>
    <t>5.3.41</t>
  </si>
  <si>
    <t>CABO DE COBRE FLEXÍVEL ISOLADO, 300 MM², ANTI-CHAMA 0,6/1,0 KV, PARA DISTRIBUIÇÃO - FORNECIMENTO E INSTALAÇÃO. AF_12/2015</t>
  </si>
  <si>
    <t>TOTAL INSTALAÇÕES ELÉTRICAS E SPDA</t>
  </si>
  <si>
    <t>6.0</t>
  </si>
  <si>
    <t>GASES MEDICINAIS</t>
  </si>
  <si>
    <t>6.1</t>
  </si>
  <si>
    <t>TUBULAÇÃO E CONEXÃO</t>
  </si>
  <si>
    <t>6.1.1</t>
  </si>
  <si>
    <t>TUBO EM COBRE RÍGIDO, DN 28 MM, CLASSE A, SEM ISOLAMENTO, INSTALADO EM PRUMADA  FORNECIMENTO E INSTALAÇÃO. AF_12/2015</t>
  </si>
  <si>
    <t>6.1.2</t>
  </si>
  <si>
    <t>TUBO EM COBRE RÍGIDO, DN 22 MM, CLASSE A, SEM ISOLAMENTO, INSTALADO EM PRUMADA  FORNECIMENTO E INSTALAÇÃO. AF_12/2015</t>
  </si>
  <si>
    <t>6.1.3</t>
  </si>
  <si>
    <t>TUBO EM COBRE RÍGIDO, DN 15 MM, CLASSE A, SEM ISOLAMENTO, INSTALADO EM RAMAL E SUB-RAMAL  FORNECIMENTO E INSTALAÇÃO. AF_12/2015</t>
  </si>
  <si>
    <t>6.1.4</t>
  </si>
  <si>
    <t>COTOVELO EM COBRE, DN 28 MM, 90 GRAUS, SEM ANEL DE SOLDA, INSTALADO EM PRUMADA  FORNECIMENTO E INSTALAÇÃO. AF_12/2015</t>
  </si>
  <si>
    <t>6.1.5</t>
  </si>
  <si>
    <t>COTOVELO EM COBRE, DN 22 MM, 90 GRAUS, SEM ANEL DE SOLDA, INSTALADO EM RAMAL E SUB-RAMAL  FORNECIMENTO E INSTALAÇÃO. AF_12/2015</t>
  </si>
  <si>
    <t>6.1.6</t>
  </si>
  <si>
    <t>COTOVELO EM COBRE, DN 15 MM, 90 GRAUS, SEM ANEL DE SOLDA, INSTALADO EM RAMAL DE DISTRIBUIÇÃO  FORNECIMENTO E INSTALAÇÃO. AF_12/2015</t>
  </si>
  <si>
    <t>6.1.7</t>
  </si>
  <si>
    <t>TE EM COBRE, DN 28 MM, SEM ANEL DE SOLDA, INSTALADO EM PRUMADA  FORNECIMENTO E INSTALAÇÃO. AF_12/2015</t>
  </si>
  <si>
    <t>6.1.8</t>
  </si>
  <si>
    <t>TE EM COBRE, DN 22 MM, SEM ANEL DE SOLDA, INSTALADO EM PRUMADA  FORNECIMENTO E INSTALAÇÃO. AF_12/2015</t>
  </si>
  <si>
    <t>6.1.9</t>
  </si>
  <si>
    <t>TE EM COBRE, DN 15 MM, SEM ANEL DE SOLDA, INSTALADO EM RAMAL DE DISTRIBUIÇÃO  FORNECIMENTO E INSTALAÇÃO. AF_12/2015</t>
  </si>
  <si>
    <t>6.1.10</t>
  </si>
  <si>
    <t>BUCHA DE REDUÇÃO EM COBRE, DN 28 MM X 22 MM, SEM ANEL DE SOLDA, PONTA X BOLSA, INSTALADO EM PRUMADA  FORNECIMENTO E INSTALAÇÃO. AF_01/2016</t>
  </si>
  <si>
    <t>6.1.11</t>
  </si>
  <si>
    <t>BUCHA DE REDUÇÃO EM COBRE, DN 22 MM X 15 MM, SEM ANEL DE SOLDA, PONTA X BOLSA, INSTALADO EM RAMAL E SUB-RAMAL  FORNECIMENTO E INSTALAÇÃO. AF_01/2016</t>
  </si>
  <si>
    <t>6.1.12</t>
  </si>
  <si>
    <t>LUVA EM COBRE, DN 28 MM, SEM ANEL DE SOLDA, INSTALADO EM PRUMADA  FORNECIMENTO E INSTALAÇÃO. AF_12/2015</t>
  </si>
  <si>
    <t>6.1.13</t>
  </si>
  <si>
    <t>LUVA EM COBRE, DN 22 MM, SEM ANEL DE SOLDA, INSTALADO EM RAMAL E SUB-RAMAL  FORNECIMENTO E INSTALAÇÃO. AF_12/2015</t>
  </si>
  <si>
    <t>6.1.14</t>
  </si>
  <si>
    <t>LUVA EM COBRE, DN 15 MM, SEM ANEL DE SOLDA, INSTALADO EM RAMAL E SUB-RAMAL  FORNECIMENTO E INSTALAÇÃO. AF_12/2015</t>
  </si>
  <si>
    <t>6.1.15</t>
  </si>
  <si>
    <t>CONECTOR EM BRONZE/LATÃO, DN 22 MM X 3/4", SEM ANEL DE SOLDA, BOLSA X ROSCA F, INSTALADO EM RAMAL E SUB-RAMAL  FORNECIMENTO E INSTALAÇÃO. AF_01/2016</t>
  </si>
  <si>
    <t>6.1.16</t>
  </si>
  <si>
    <t>CONECTOR EM BRONZE/LATÃO, DN 15 MM X 1/2", SEM ANEL DE SOLDA, BOLSA X ROSCA F, INSTALADO EM RAMAL E SUB-RAMAL  FORNECIMENTO E INSTALAÇÃO. AF_01/2016</t>
  </si>
  <si>
    <t>6.1.17</t>
  </si>
  <si>
    <t>CAIXA DE PASSAGEM PARA TELEFONE 80X80X15CM (SOBREPOR) FORNECIMENTO E INSTALACAO. AF_11/2019</t>
  </si>
  <si>
    <t>6.1.18</t>
  </si>
  <si>
    <t>MANOMETRO 0 A 200 PSI (0 A 14 KGF/CM2), D = 50MM - FORNECIMENTO E COLOCACAO</t>
  </si>
  <si>
    <t>6.1.19</t>
  </si>
  <si>
    <t>VÁLVULA DE ESFERA BRUTA, BRONZE, ROSCÁVEL, 1'', INSTALADO EM RESERVAÇÃO DE ÁGUA DE EDIFICAÇÃO QUE POSSUA RESERVATÓRIO DE FIBRA/FIBROCIMENTO -   FORNECIMENTO E INSTALAÇÃO. AF_06/2016</t>
  </si>
  <si>
    <t>6.1.20</t>
  </si>
  <si>
    <t>VÁLVULA DE ESFERA BRUTA, BRONZE, ROSCÁVEL, 3/4'', INSTALADO EM RESERVAÇÃO DE ÁGUA DE EDIFICAÇÃO QUE POSSUA RESERVATÓRIO DE FIBRA/FIBROCIMENTO - FORNECIMENTO E INSTALAÇÃO. AF_06/2016</t>
  </si>
  <si>
    <t>6.1.21</t>
  </si>
  <si>
    <t>VÁLVULA DE ESFERA BRUTA, BRONZE, ROSCÁVEL, 1/2  , INSTALADO EM RESERVAÇÃO DE ÁGUA DE EDIFICAÇÃO QUE POSSUA RESERVATÓRIO DE FIBRA/FIBROCIMENTO - FORNECIMENTO E INSTALAÇÃO. AF_06/2016</t>
  </si>
  <si>
    <t>6.1.22</t>
  </si>
  <si>
    <t>VÁLVULA DE RETENÇÃO HORIZONTAL, DE BRONZE, ROSCÁVEL, 1" - FORNECIMENTO E INSTALAÇÃO. AF_01/2019</t>
  </si>
  <si>
    <t>6.1.23</t>
  </si>
  <si>
    <t>VÁLVULA DE RETENÇÃO HORIZONTAL, DE BRONZE, ROSCÁVEL, 3/4" - FORNECIMENTO E INSTALAÇÃO. AF_01/2019</t>
  </si>
  <si>
    <t>6.1.24</t>
  </si>
  <si>
    <t>VÁLVULA DE RETENÇÃO VERTICAL, DE BRONZE, ROSCÁVEL, 1/2" - FORNECIMENTO E INSTALAÇÃO. AF_01/2019</t>
  </si>
  <si>
    <t>6.1.25</t>
  </si>
  <si>
    <t>FIXAÇÃO DE TUBOS HORIZONTAIS DE PPR DIÂMETROS MAIORES QUE 40 MM E MENORES OU IGUAIS A 75 MM COM ABRAÇADEIRA METÁLICA RÍGIDA TIPO  D  1 1/2" , FIXADA DIRETAMENTE NA LAJE. AF_05/2015</t>
  </si>
  <si>
    <t>6.1.26</t>
  </si>
  <si>
    <t xml:space="preserve"> SES08046 </t>
  </si>
  <si>
    <t>POSTO DE CONSUMO DE O2 OU AR VÁCUO OU N2O</t>
  </si>
  <si>
    <t>6.1.27</t>
  </si>
  <si>
    <t xml:space="preserve"> SES08047 </t>
  </si>
  <si>
    <t>PAINEL DE ALARME PARA O2 OU AR OU VÁCUO OU N2O - FORNECIMENTO E INSTALAÇÃO</t>
  </si>
  <si>
    <t>6.1.28</t>
  </si>
  <si>
    <t xml:space="preserve"> SES08048 </t>
  </si>
  <si>
    <t>RÉGUA P/GÁS MEDICINAL, EM ALUMÍNIO, COM: 01 PONTO P/ OXIGÊNIO, 01 PONTO P/ AR COMPRIMIDO, 08 TOMADAS ELÉTRICAS - FORNECIMENTO E INSTALAÇÃO</t>
  </si>
  <si>
    <t>6.1.29</t>
  </si>
  <si>
    <t xml:space="preserve"> SES08050 </t>
  </si>
  <si>
    <t>RÉGUA P/GÁS MEDICINAL, EM ALUMÍNIO, COM: 01 PONTO P/ OXIGÊNIO, 01 PONTO P/ AR COMPRIMIDO, 01 PONTO P/ VÁCUO, 08 TOMADAS ELÉTRICAS, 01 PONTO P/ CHAMADA DE ENFERMAGEM - FORNECIMENTO E INSTALAÇÃO</t>
  </si>
  <si>
    <t>6.1.30</t>
  </si>
  <si>
    <t xml:space="preserve"> SES08051 </t>
  </si>
  <si>
    <t>RÉGUA P/GÁS MEDICINAL, EM ALUMÍNIO, COM: 02 PONTOS P/ OXIGÊNIO, 01 PONTO P/ AR COMPRIMIDO, 01 PONTO P/ VÁCUO, 01 PONTO P/ ÓXIDO NITROSO, 08 TOMADAS ELÉTRICAS - FORNECIMENTO E INSTALAÇÃO</t>
  </si>
  <si>
    <t>6.1.31</t>
  </si>
  <si>
    <t xml:space="preserve"> SES08052 </t>
  </si>
  <si>
    <t>CENTRAL MANIFOLD PARA CILINDROS 1 X 1 PARA OXIGÊNIO, AR COMPRIMIDO E ÓXIDO NITROSO COM SERPENTINA E SEM VÁLVULA DE ALTA PRESSÃO</t>
  </si>
  <si>
    <t>6.1.32</t>
  </si>
  <si>
    <t xml:space="preserve"> SES08053 </t>
  </si>
  <si>
    <t>CENTRAL MANIFOLD PARA CILINDROS 2 X 2 PARA OXIGÊNIO, AR COMPRIMIDO E ÓXIDO NITROSO COM SERPENTINA E SEM VÁLVULA DE ALTA PRESSÃO</t>
  </si>
  <si>
    <t>6.1.33</t>
  </si>
  <si>
    <t xml:space="preserve"> SES08054 </t>
  </si>
  <si>
    <t>CENTRAL DE VÁCUO SIMPLES</t>
  </si>
  <si>
    <t>TOTAL GASES MEDICINAIS</t>
  </si>
  <si>
    <t>7.0</t>
  </si>
  <si>
    <t>GLP</t>
  </si>
  <si>
    <t>7.1</t>
  </si>
  <si>
    <t>7.1.1</t>
  </si>
  <si>
    <t>TUBO DE AÇO PRETO SEM COSTURA, CONEXÃO SOLDADA, DN 40 (1 1/2"), INSTALADO EM REDE DE ALIMENTAÇÃO PARA SPRINKLER - FORNECIMENTO E INSTALAÇÃO. AF_12/2015</t>
  </si>
  <si>
    <t>7.1.2</t>
  </si>
  <si>
    <t>TUBO DE AÇO GALVANIZADO COM COSTURA, CLASSE MÉDIA, CONEXÃO ROSQUEADA, DN 25 (1"), INSTALADO EM RAMAIS  E SUB-RAMAIS DE GÁS - FORNECIMENTO E INSTALAÇÃO. AF_12/2015</t>
  </si>
  <si>
    <t>7.1.3</t>
  </si>
  <si>
    <t>TUBO DE AÇO GALVANIZADO COM COSTURA, CLASSE MÉDIA, CONEXÃO ROSQUEADA, DN 20 (3/4"), INSTALADO EM RAMAIS E SUB-RAMAIS DE GÁS - FORNECIMENTO E INSTALAÇÃO. AF_12/2015</t>
  </si>
  <si>
    <t>7.1.4</t>
  </si>
  <si>
    <t>TUBO DE AÇO GALVANIZADO COM COSTURA, CLASSE MÉDIA, CONEXÃO ROSQUEADA, DN 15 (1/2"), INSTALADO EM RAMAIS E SUB-RAMAIS DE GÁS - FORNECIMENTO E INSTALAÇÃO. AF_12/2015</t>
  </si>
  <si>
    <t>7.1.5</t>
  </si>
  <si>
    <t xml:space="preserve"> SES08017 </t>
  </si>
  <si>
    <t>CAP OU TAMPAO DE FERRO GALVANIZADO, COM ROSCA BSP, DE 1 1/2" - FORNECIMENTO E INSTALAÇÃO</t>
  </si>
  <si>
    <t>7.1.6</t>
  </si>
  <si>
    <t>LUVA DE REDUÇÃO, EM FERRO GALVANIZADO, 1 1/2" X 1", CONEXÃO ROSQUEADA, INSTALADO EM REDE DE ALIMENTAÇÃO PARA SPRINKLER - FORNECIMENTO E INSTALAÇÃO. AF_12/2015</t>
  </si>
  <si>
    <t>7.1.7</t>
  </si>
  <si>
    <t>LUVA DE REDUÇÃO, EM FERRO GALVANIZADO, 1 1/2" X 3/4", CONEXÃO ROSQUEADA, INSTALADO EM REDE DE ALIMENTAÇÃO PARA HIDRANTE - FORNECIMENTO E INSTALAÇÃO. AF_12/2015</t>
  </si>
  <si>
    <t>7.1.8</t>
  </si>
  <si>
    <t>LUVA DE REDUÇÃO, EM FERRO GALVANIZADO, 1" X 3/4", CONEXÃO ROSQUEADA, INSTALADO EM REDE DE ALIMENTAÇÃO PARA SPRINKLER - FORNECIMENTO E INSTALAÇÃO. AF_12/2015</t>
  </si>
  <si>
    <t>7.1.9</t>
  </si>
  <si>
    <t>LUVA DE REDUÇÃO, EM FERRO GALVANIZADO, 1" X 1/2", CONEXÃO ROSQUEADA, INSTALADO EM REDE DE ALIMENTAÇÃO PARA SPRINKLER - FORNECIMENTO E INSTALAÇÃO. AF_12/2015</t>
  </si>
  <si>
    <t>7.1.10</t>
  </si>
  <si>
    <t>LUVA DE REDUÇÃO, EM FERRO GALVANIZADO, 3/4" X 1/2", CONEXÃO ROSQUEADA, INSTALADO EM RAMAIS E SUB-RAMAIS DE GÁS - FORNECIMENTO E INSTALAÇÃO. AF_12/2015</t>
  </si>
  <si>
    <t>7.1.11</t>
  </si>
  <si>
    <t xml:space="preserve"> SES08022 </t>
  </si>
  <si>
    <t>MANGUEIRA PARA GÁS - GLP, PVC, TRANÇADA, DIÂMETRO DE 3/8", COMPRIMENTO DE 1M</t>
  </si>
  <si>
    <t>7.1.12</t>
  </si>
  <si>
    <t>NIPLE, EM FERRO GALVANIZADO, CONEXÃO ROSQUEADA, DN 40 (1 1/2"), INSTALADO EM REDE DE ALIMENTAÇÃO PARA SPRINKLER - FORNECIMENTO E INSTALAÇÃO. AF_12/2015</t>
  </si>
  <si>
    <t>7.1.13</t>
  </si>
  <si>
    <t>NIPLE, EM FERRO GALVANIZADO, CONEXÃO ROSQUEADA, DN 20 (3/4"), INSTALADO EM RAMAIS E SUB-RAMAIS DE GÁS - FORNECIMENTO E INSTALAÇÃO. AF_12/2015</t>
  </si>
  <si>
    <t>7.1.14</t>
  </si>
  <si>
    <t>7.1.15</t>
  </si>
  <si>
    <t>JOELHO 90 GRAUS, EM FERRO GALVANIZADO, CONEXÃO ROSQUEADA, DN 40 (1 1/2"), INSTALADO EM REDE DE ALIMENTAÇÃO PARA SPRINKLER - FORNECIMENTO E INSTALAÇÃO. AF_12/2015</t>
  </si>
  <si>
    <t>7.1.16</t>
  </si>
  <si>
    <t>JOELHO 90 GRAUS, EM FERRO GALVANIZADO, CONEXÃO ROSQUEADA, DN 25 (1"), INSTALADO EM RAMAIS E SUB-RAMAIS DE GÁS - FORNECIMENTO E INSTALAÇÃO. AF_12/2015</t>
  </si>
  <si>
    <t>7.1.17</t>
  </si>
  <si>
    <t>JOELHO 90 GRAUS, EM FERRO GALVANIZADO, CONEXÃO ROSQUEADA, DN 20 (3/4"), INSTALADO EM RAMAIS E SUB-RAMAIS DE GÁS - FORNECIMENTO E INSTALAÇÃO. AF_12/2015</t>
  </si>
  <si>
    <t>7.1.18</t>
  </si>
  <si>
    <t>JOELHO 90 GRAUS, EM FERRO GALVANIZADO, CONEXÃO ROSQUEADA, DN 15 (1/2"), INSTALADO EM RAMAIS E SUB-RAMAIS DE GÁS - FORNECIMENTO E INSTALAÇÃO. AF_12/2015</t>
  </si>
  <si>
    <t>7.1.19</t>
  </si>
  <si>
    <t xml:space="preserve"> SES01259 </t>
  </si>
  <si>
    <t>PORTAO DE ABRIR EM GRADIL DE METALON REDONDO DE 3/4" VERTICAL, COM REQUADRO, ACABAMENTO NATURAL - COMPLETO - FORNECIMENTO E INSTALAÇÃO</t>
  </si>
  <si>
    <t>7.1.20</t>
  </si>
  <si>
    <t>TÊ, EM FERRO GALVANIZADO, CONEXÃO ROSQUEADA, DN 40 (1 1/2"), INSTALADO EM REDE DE ALIMENTAÇÃO PARA SPRINKLER - FORNECIMENTO E INSTALAÇÃO. AF_12/2015</t>
  </si>
  <si>
    <t>7.1.21</t>
  </si>
  <si>
    <t>TÊ, EM FERRO GALVANIZADO, CONEXÃO ROSQUEADA, DN 25 (1"), INSTALADO EM RAMAIS E SUB-RAMAIS DE GÁS - FORNECIMENTO E INSTALAÇÃO. AF_12/2015</t>
  </si>
  <si>
    <t>7.1.22</t>
  </si>
  <si>
    <t>TÊ, EM FERRO GALVANIZADO, CONEXÃO ROSQUEADA, DN 20 (3/4"), INSTALADO EM RAMAIS E SUB-RAMAIS DE GÁS - FORNECIMENTO E INSTALAÇÃO. AF_12/2015</t>
  </si>
  <si>
    <t>7.1.23</t>
  </si>
  <si>
    <t>TÊ, EM FERRO GALVANIZADO, CONEXÃO ROSQUEADA, DN 15 (1/2"), INSTALADO EM RAMAIS E SUB-RAMAIS DE GÁS - FORNECIMENTO E INSTALAÇÃO. AF_12/2015</t>
  </si>
  <si>
    <t>7.1.24</t>
  </si>
  <si>
    <t>UNIÃO, EM FERRO GALVANIZADO, CONEXÃO ROSQUEADA, DN 40 (1 1/2"), INSTALADO EM REDE DE ALIMENTAÇÃO PARA SPRINKLER - FORNECIMENTO E INSTALAÇÃO. AF_12/2015</t>
  </si>
  <si>
    <t>7.1.25</t>
  </si>
  <si>
    <t>UNIÃO, EM FERRO GALVANIZADO, CONEXÃO ROSQUEADA, DN 25 (1"), INSTALADO EM RAMAIS E SUB-RAMAIS DE GÁS - FORNECIMENTO E INSTALAÇÃO. AF_12/2015</t>
  </si>
  <si>
    <t>7.1.26</t>
  </si>
  <si>
    <t>UNIÃO, EM FERRO GALVANIZADO, CONEXÃO ROSQUEADA, DN 20 (3/4"), INSTALADO EM RAMAIS E SUB-RAMAIS DE GÁS - FORNECIMENTO E INSTALAÇÃO. AF_12/2015</t>
  </si>
  <si>
    <t>7.1.27</t>
  </si>
  <si>
    <t>UNIÃO, EM FERRO GALVANIZADO, CONEXÃO ROSQUEADA, DN 15 (1/2"), INSTALADO EM RAMAIS E SUB-RAMAIS DE GÁS - FORNECIMENTO E INSTALAÇÃO. AF_12/2015</t>
  </si>
  <si>
    <t>7.1.28</t>
  </si>
  <si>
    <t>7.1.29</t>
  </si>
  <si>
    <t>VÁLVULA DE ESFERA BRUTA, BRONZE, ROSCÁVEL, 1 1/2'', INSTALADO EM RESERVAÇÃO DE ÁGUA DE EDIFICAÇÃO QUE POSSUA RESERVATÓRIO DE FIBRA/FIBROCIMENTO -   FORNECIMENTO E INSTALAÇÃO. AF_06/2016</t>
  </si>
  <si>
    <t>7.1.30</t>
  </si>
  <si>
    <t>7.1.31</t>
  </si>
  <si>
    <t>VÁLVULA DE RETENÇÃO VERTICAL, DE BRONZE, ROSCÁVEL, 1 1/2" - FORNECIMENTO E INSTALAÇÃO. AF_01/2019</t>
  </si>
  <si>
    <t>7.1.32</t>
  </si>
  <si>
    <t>7.1.33</t>
  </si>
  <si>
    <t>FIXAÇÃO DE TUBOS HORIZONTAIS DE PVC, CPVC OU COBRE DIÂMETROS MAIORES QUE 40 MM E MENORES OU IGUAIS A 75 MM COM ABRAÇADEIRA METÁLICA RÍGIDA TIPO D 1 1/2", FIXADA EM PERFILADO EM LAJE. AF_05/2015</t>
  </si>
  <si>
    <t>7.1.34</t>
  </si>
  <si>
    <t>PINTURA ANTICORROSIVA DE DUTO METÁLICO. AF_04/2018</t>
  </si>
  <si>
    <t>7.1.35</t>
  </si>
  <si>
    <t>PINTURA COM TINTA ALQUÍDICA DE ACABAMENTO (ESMALTE SINTÉTICO ACETINADO) PULVERIZADA SOBRE PERFIL METÁLICO EXECUTADO EM FÁBRICA (POR DEMÃO). AF_01/2020</t>
  </si>
  <si>
    <t>7.1.36</t>
  </si>
  <si>
    <t>EXTINTOR DE CO2 6KG - FORNECIMENTO E INSTALACAO</t>
  </si>
  <si>
    <t>7.1.37</t>
  </si>
  <si>
    <t xml:space="preserve"> SES08055 </t>
  </si>
  <si>
    <t>VALVULA DE BLOQUEIO, D = 15MM (1/2") P/INST.GÁS</t>
  </si>
  <si>
    <t>7.1.38</t>
  </si>
  <si>
    <t xml:space="preserve"> SES08056 </t>
  </si>
  <si>
    <t>MEDIDOR DE GAS GLP</t>
  </si>
  <si>
    <t>7.1.39</t>
  </si>
  <si>
    <t xml:space="preserve"> SES08057 </t>
  </si>
  <si>
    <t>PIG TAIL OU CHICOTE FLEXÍVEL DE COBRE, B-190, PARA CONDUÇÃO DE GÁS</t>
  </si>
  <si>
    <t>7.1.40</t>
  </si>
  <si>
    <t xml:space="preserve"> SES08058 </t>
  </si>
  <si>
    <t>REGULADOR DE ALTA PRESSÃO, 1º ESTÁGIO (INSTALAÇÃO GÁS)</t>
  </si>
  <si>
    <t>7.1.41</t>
  </si>
  <si>
    <t xml:space="preserve"> SES08059 </t>
  </si>
  <si>
    <t>REGULADOR DE GÁS 2º ESTÁGIO DE 2 KG/H (INSTALAÇÃO GÁS)</t>
  </si>
  <si>
    <t>8.0</t>
  </si>
  <si>
    <t>INSTALAÇÕES DE PREVENÇÃO E COMBATE A INCENDIO</t>
  </si>
  <si>
    <t>8.1</t>
  </si>
  <si>
    <t>EXTINTORES DE INCÊNDIO</t>
  </si>
  <si>
    <t>8.1.1</t>
  </si>
  <si>
    <t>EXTINTOR INCENDIO TP PO QUIMICO 6KG - FORNECIMENTO E INSTALACAO</t>
  </si>
  <si>
    <t>8.1.2</t>
  </si>
  <si>
    <t xml:space="preserve"> SES07001 </t>
  </si>
  <si>
    <t>FORNECIMENTO E INSTALAÇÃO DE PLACA DE SINALIZAÇÃO DE EXTINTOR 20X20CM</t>
  </si>
  <si>
    <t>8.1.3</t>
  </si>
  <si>
    <t>APLICACAO DE TINTA A BASE DE EPOXI SOBRE PISO</t>
  </si>
  <si>
    <t>8.1.4</t>
  </si>
  <si>
    <t xml:space="preserve"> SES07021 </t>
  </si>
  <si>
    <t>EXTINTOR PQS 06KG ABC</t>
  </si>
  <si>
    <t>8.2</t>
  </si>
  <si>
    <t>SINALIZAÇÕES</t>
  </si>
  <si>
    <t>8.2.1</t>
  </si>
  <si>
    <t xml:space="preserve"> SES07013 </t>
  </si>
  <si>
    <t>PLACA PROIBIDO FUMAR</t>
  </si>
  <si>
    <t>8.2.2</t>
  </si>
  <si>
    <t xml:space="preserve"> SES07014 </t>
  </si>
  <si>
    <t>PLACA DE RISCO DE CHOQUE ELÉTRICO</t>
  </si>
  <si>
    <t>8.2.3</t>
  </si>
  <si>
    <t xml:space="preserve"> SES07002 </t>
  </si>
  <si>
    <t>FORNECIMENTO E INSTALAÇÃO DE PLACA DE SINALIZAÇÃO INDICATIVA, SAÍDA DE EMERGÊNCIA, SAÍDA LATERAL ESQUERDA/DIREITA/SAÍDA EM FRENTE</t>
  </si>
  <si>
    <t>8.3</t>
  </si>
  <si>
    <t>LUMINARIA DE EMERGENCIA</t>
  </si>
  <si>
    <t>8.3.1</t>
  </si>
  <si>
    <t>8.4</t>
  </si>
  <si>
    <t>SISTEMA DE ALARME</t>
  </si>
  <si>
    <t>8.4.1</t>
  </si>
  <si>
    <t xml:space="preserve"> SES07004 </t>
  </si>
  <si>
    <t>FORNECIMENTO E INSTALAÇÃO DE ACIONADOR MANUAL PARA ALARME, TIPO QUEBRA VIDRO, COM MARTELO</t>
  </si>
  <si>
    <t>8.4.2</t>
  </si>
  <si>
    <t xml:space="preserve"> SES07005 </t>
  </si>
  <si>
    <t>FORNECIMENTO E INSTALAÇÃO DE SIRENE ELETRÔNICA, 12V, ALARME DE EMERGÊNCIA</t>
  </si>
  <si>
    <t>8.4.3</t>
  </si>
  <si>
    <t xml:space="preserve"> SES07006 </t>
  </si>
  <si>
    <t>FORNECIMENTO E INSTALAÇÃO DE CENTRAL DE ALARME IPA, 12 LAÇOS, SEM BATERIA</t>
  </si>
  <si>
    <t>8.4.4</t>
  </si>
  <si>
    <t xml:space="preserve"> SES07007 </t>
  </si>
  <si>
    <t>FORNECIMENTO E INSTALAÇÃO DE BATERIA SELADA PARA CENTRAL DE ALARME, 12V/5A</t>
  </si>
  <si>
    <t>8.4.5</t>
  </si>
  <si>
    <t>CAIXA DE PASSAGEM PARA TELEFONE 15X15X10CM (SOBREPOR), FORNECIMENTO E INSTALACAO. AF_11/2019</t>
  </si>
  <si>
    <t>8.4.6</t>
  </si>
  <si>
    <t>CAIXA ENTERRADA ELÉTRICA RETANGULAR, EM ALVENARIA COM BLOCOS DE CONCRETO, FUNDO COM BRITA, DIMENSÕES INTERNAS: 0,4X0,4X0,4 M. AF_05/2018</t>
  </si>
  <si>
    <t>8.4.7</t>
  </si>
  <si>
    <t>8.4.8</t>
  </si>
  <si>
    <t>8.4.9</t>
  </si>
  <si>
    <t xml:space="preserve"> SES03189 </t>
  </si>
  <si>
    <t>CABO MULTIPOLAR DE COBRE, FLEXIVEL, CLASSE 4 OU 5, ISOLACAO EM HEPR, COBERTURA EM PVC-ST2, ANTICHAMA BWF-B, 0,6/1 KV, 3 CONDUTORES DE 1,5 MM2 - FORNECIMENTO E INSTALAÇÃO</t>
  </si>
  <si>
    <t>8.4.10</t>
  </si>
  <si>
    <t>8.4.11</t>
  </si>
  <si>
    <t xml:space="preserve"> SES07015 </t>
  </si>
  <si>
    <t>PLACA DE SINALIZACAO DE SEGURANCA CONTRA INCENDIO, FOTOLUMINESCENTE, RETANGULAR, 13 X 26 CM, EM PVC 2 MM ANTI-CHAMAS (SIMBOLOS, CORES E PICTOGRAMAS CONFORME NBR 13434)</t>
  </si>
  <si>
    <t>8.4.12</t>
  </si>
  <si>
    <t xml:space="preserve"> SES07043 </t>
  </si>
  <si>
    <t>DETECTOR ÓPTICO DE FUMAÇA ENDEREÇÁVEL - FORNECIMENTO E INSTALAÇÃO</t>
  </si>
  <si>
    <t>8.5</t>
  </si>
  <si>
    <t>SISTEMA DE ACIONAMENTO DO HIDRANTE</t>
  </si>
  <si>
    <t>8.5.1</t>
  </si>
  <si>
    <t>8.5.2</t>
  </si>
  <si>
    <t>8.5.3</t>
  </si>
  <si>
    <t xml:space="preserve"> SES07003 </t>
  </si>
  <si>
    <t>BOMBA CENTRIFUGA MOTOR ELÉTRICO TRIFÁSICO 10CV</t>
  </si>
  <si>
    <t>8.5.4</t>
  </si>
  <si>
    <t>COTOVELO 90 GRAUS, EM FERRO GALVANIZADO, CONEXÃO ROSQUEADA, DN 65 (2 1/2), INSTALADO EM RESERVAÇÃO DE ÁGUA DE EDIFICAÇÃO QUE POSSUA RESERVATÓRIO DE FIBRA/FIBROCIMENTO  FORNECIMENTO E INSTALAÇÃO. AF_06/2016</t>
  </si>
  <si>
    <t>8.5.5</t>
  </si>
  <si>
    <t>COTOVELO 90 GRAUS, EM FERRO GALVANIZADO, CONEXÃO ROSQUEADA, DN 80 (3), INSTALADO EM RESERVAÇÃO DE ÁGUA DE EDIFICAÇÃO QUE POSSUA RESERVATÓRIO DE FIBRA/FIBROCIMENTO  FORNECIMENTO E INSTALAÇÃO. AF_06/2016</t>
  </si>
  <si>
    <t>8.5.6</t>
  </si>
  <si>
    <t>COTOVELO 45 GRAUS, EM FERRO GALVANIZADO, CONEXÃO ROSQUEADA, DN 65 (2 1/2), INSTALADO EM RESERVAÇÃO DE ÁGUA DE EDIFICAÇÃO QUE POSSUA RESERVATÓRIO DE FIBRA/FIBROCIMENTO  FORNECIMENTO E INSTALAÇÃO. AF_06/2016</t>
  </si>
  <si>
    <t>8.5.7</t>
  </si>
  <si>
    <t xml:space="preserve"> SES07027 </t>
  </si>
  <si>
    <t>JOELHO 45 GRAUS, EM FERRO GALVANIZADO, CONEXÃO ROSQUEADA, 4", INSTALADO EM REDE DE ALIMENTAÇÃO PARA HIDRANTE - FORNECIMENTO E INSTALAÇÃO. AF_12/2015</t>
  </si>
  <si>
    <t>8.5.8</t>
  </si>
  <si>
    <t>COTOVELO 45 GRAUS, EM FERRO GALVANIZADO, CONEXÃO ROSQUEADA, DN 80 (3), INSTALADO EM RESERVAÇÃO DE ÁGUA DE EDIFICAÇÃO QUE POSSUA RESERVATÓRIO DE FIBRA/FIBROCIMENTO  FORNECIMENTO E INSTALAÇÃO. AF_06/2016</t>
  </si>
  <si>
    <t>8.5.9</t>
  </si>
  <si>
    <t>COTOVELO DE AÇO GALVANIZADO 4" - FORNECIMENTO E INSTALAÇÃO</t>
  </si>
  <si>
    <t>8.5.10</t>
  </si>
  <si>
    <t>CURVA 45 GRAUS, EM AÇO, CONEXÃO SOLDADA, DN 65 (2 1/2"), INSTALADO EM REDE DE ALIMENTAÇÃO PARA HIDRANTE - FORNECIMENTO E INSTALAÇÃO. AF_12/2015</t>
  </si>
  <si>
    <t>8.5.11</t>
  </si>
  <si>
    <t xml:space="preserve"> SES07025 </t>
  </si>
  <si>
    <t>BUCHA DE REDUÇÃO, EM FERRO GALVANIZADO, 3" X 2.1/2", CONEXÃO ROSQUEADA, INSTALADO EM REDE DE ALIMENTAÇÃO PARA HIDRANTE - FORNECIMENTO E INSTALAÇÃO</t>
  </si>
  <si>
    <t>8.5.12</t>
  </si>
  <si>
    <t xml:space="preserve"> SES07026 </t>
  </si>
  <si>
    <t>BUCHA DE REDUÇÃO, EM FERRO GALVANIZADO, 4" X 2.1/2", CONEXÃO ROSQUEADA, INSTALADO EM REDE DE ALIMENTAÇÃO PARA HIDRANTE - FORNECIMENTO E INSTALAÇÃO</t>
  </si>
  <si>
    <t>8.5.13</t>
  </si>
  <si>
    <t>NIPLE DE ACO GALVANIZADO 4" - FORNECIMENTO E INSTALACAO</t>
  </si>
  <si>
    <t>8.5.14</t>
  </si>
  <si>
    <t>NIPLE, EM FERRO GALVANIZADO, DN 65 (2 1/2"), CONEXÃO ROSQUEADA, INSTALADO EM REDE DE ALIMENTAÇÃO PARA HIDRANTE - FORNECIMENTO E INSTALAÇÃO. AF_12/2015</t>
  </si>
  <si>
    <t>8.5.15</t>
  </si>
  <si>
    <t xml:space="preserve"> SES07041 </t>
  </si>
  <si>
    <t>TUBO DE AÇO GALVANIZADO COM COSTURA, CLASSE MÉDIA, CONEXÃO RANHURADA, DN 100 (4"), INSTALADO EM PRUMADAS - FORNECIMENTO E INSTALAÇÃO.</t>
  </si>
  <si>
    <t>8.5.16</t>
  </si>
  <si>
    <t>TUBO DE AÇO GALVANIZADO COM COSTURA, CLASSE MÉDIA, CONEXÃO RANHURADA, DN 65 (2 1/2"), INSTALADO EM PRUMADAS - FORNECIMENTO E INSTALAÇÃO. AF_12/2015</t>
  </si>
  <si>
    <t>8.5.17</t>
  </si>
  <si>
    <t>TUBO DE AÇO GALVANIZADO COM COSTURA, CLASSE MÉDIA, CONEXÃO RANHURADA, DN 80 (3"), INSTALADO EM PRUMADAS - FORNECIMENTO E INSTALAÇÃO. AF_12/2015</t>
  </si>
  <si>
    <t>8.5.18</t>
  </si>
  <si>
    <t xml:space="preserve"> SES07032 </t>
  </si>
  <si>
    <t>TÊ, EM FERRO GALVANIZADO, CONEXÃO ROSQUEADA, 4", INSTALADO EM REDE DE ALIMENTAÇÃO PARA HIDRANTE - FORNECIMENTO E INSTALAÇÃO</t>
  </si>
  <si>
    <t>8.5.19</t>
  </si>
  <si>
    <t xml:space="preserve"> SES07033 </t>
  </si>
  <si>
    <t>TÊ DE REDUÇÃO, EM FERRO GALVANIZADO, CONEXÃO ROSQUEADA, 3" X 2 1/2", INSTALADO EM REDE DE ALIMENTAÇÃO PARA HIDRANTE - FORNECIMENTO E INSTALAÇÃO</t>
  </si>
  <si>
    <t>8.5.20</t>
  </si>
  <si>
    <t xml:space="preserve"> SES07034 </t>
  </si>
  <si>
    <t>TÊ DE REDUÇÃO, EM FERRO GALVANIZADO, CONEXÃO ROSQUEADA, 4" X 3", INSTALADO EM REDE DE ALIMENTAÇÃO PARA HIDRANTE - FORNECIMENTO E INSTALAÇÃO</t>
  </si>
  <si>
    <t>8.5.21</t>
  </si>
  <si>
    <t>TÊ, EM AÇO, CONEXÃO SOLDADA, DN 65 (2 1/2"), INSTALADO EM REDE DE ALIMENTAÇÃO PARA HIDRANTE - FORNECIMENTO E INSTALAÇÃO. AF_12/2015</t>
  </si>
  <si>
    <t>8.5.22</t>
  </si>
  <si>
    <t xml:space="preserve"> SES07035 </t>
  </si>
  <si>
    <t>UNIÃO, EM FERRO GALVANIZADO, CÔNICO DE FERRO LONGO (MACHO-FÊMEA),  DN 4", CONEXÃO ROSQUEADA, INSTALADO EM REDE DE ALIMENTAÇÃO PARA HIDRANTE - FORNECIMENTO E INSTALAÇÃO</t>
  </si>
  <si>
    <t>8.5.23</t>
  </si>
  <si>
    <t>REGISTRO DE GAVETA BRUTO, LATÃO, ROSCÁVEL, 2 1/2, INSTALADO EM RESERVAÇÃO DE ÁGUA DE EDIFICAÇÃO QUE POSSUA RESERVATÓRIO DE FIBRA/FIBROCIMENTO  FORNECIMENTO E INSTALAÇÃO. AF_06/2016</t>
  </si>
  <si>
    <t>8.5.24</t>
  </si>
  <si>
    <t>8.5.25</t>
  </si>
  <si>
    <t>8.5.26</t>
  </si>
  <si>
    <t>VÁLVULA DE RETENÇÃO HORIZONTAL, DE BRONZE, ROSCÁVEL, 4" - FORNECIMENTO E INSTALAÇÃO. AF_01/2019</t>
  </si>
  <si>
    <t>8.5.27</t>
  </si>
  <si>
    <t xml:space="preserve"> SES07011 </t>
  </si>
  <si>
    <t>ABRIGO PARA HIDRANTE, 90X60X17CM, COM REGISTRO GLOBO ANGULAR 45 GRAUS 2 1/2", ADAPTADOR STORZ 2 1/2", MANGUEIRA DE INCÊNDIO 30M, REDUÇÃO 2 1/2 X 1 1/2" E ESGUICHO EM LATÃO 1 1/2" E TAMPAO COM CORRENTE DE ENGATE RÁPIDO 2 1/2" - FORNECIMENTO E INSTALAÇÃO</t>
  </si>
  <si>
    <t>8.5.28</t>
  </si>
  <si>
    <t xml:space="preserve"> SES07050 </t>
  </si>
  <si>
    <t>FORNECIMENTO E INSTALAÇÃO DE ADAPTADOR STORZ PARA ENGATE RAPIDO 2.1/2 COM TAMPÃO E CORRENTE</t>
  </si>
  <si>
    <t>8.5.29</t>
  </si>
  <si>
    <t xml:space="preserve"> SES07051 </t>
  </si>
  <si>
    <t>CAIXA DE INCÊNDIO/ABRIGO PARA MANGUEIRA, DE EMBUTIR/INTERNA, COM 90 X 60 X 17 CM, EM CHAPA DE AÇO, PORTA COM VENTILAÇÃO, VISOR COM  INSCRIÇÃO CONFORME PROJETO</t>
  </si>
  <si>
    <t>8.6</t>
  </si>
  <si>
    <t>CASAS DE BOMBAS</t>
  </si>
  <si>
    <t>8.6.1</t>
  </si>
  <si>
    <t>8.6.2</t>
  </si>
  <si>
    <t>CHAPISCO APLICADO EM ALVENARIA (SEM PRESENÇA DE VÃOS) E ESTRUTURAS DE CONCRETO DE FACHADA, COM COLHER DE PEDREIRO.  ARGAMASSA TRAÇO 1:3 COM PREPARO EM BETONEIRA 400L. AF_06/2014</t>
  </si>
  <si>
    <t>8.6.3</t>
  </si>
  <si>
    <t>8.6.4</t>
  </si>
  <si>
    <t>TELHAMENTO COM TELHA ESTRUTURAL DE FIBROCIMENTO E= 6 MM, COM ATÉ 2 ÁGUAS, INCLUSO IÇAMENTO. AF_07/2019</t>
  </si>
  <si>
    <t>8.6.5</t>
  </si>
  <si>
    <t>EXECUÇÃO DE PASSEIO (CALÇADA) OU PISO DE CONCRETO COM CONCRETO MOLDADO IN LOCO, FEITO EM OBRA, ACABAMENTO CONVENCIONAL, ESPESSURA 6 CM, ARMADO. AF_07/2016</t>
  </si>
  <si>
    <t>8.6.6</t>
  </si>
  <si>
    <t>FABRICAÇÃO E INSTALAÇÃO DE ESTRUTURA PONTALETADA DE MADEIRA NÃO APARELHADA PARA TELHADOS COM ATÉ 2 ÁGUAS E PARA TELHA ONDULADA DE FIBROCIMENTO, METÁLICA, PLÁSTICA OU TERMOACÚSTICA, INCLUSO TRANSPORTE VERTICAL. AF_12/2015</t>
  </si>
  <si>
    <t>8.6.7</t>
  </si>
  <si>
    <t>PORTA DE FERRO, DE ABRIR, TIPO GRADE COM CHAPA, COM GUARNIÇÕES. AF_12/2019</t>
  </si>
  <si>
    <t>8.6.8</t>
  </si>
  <si>
    <t xml:space="preserve"> SES03209 </t>
  </si>
  <si>
    <t>QUADRO COMANDO PARA BOMBA DE INCENDIO TRIFASICO DE 10 HP</t>
  </si>
  <si>
    <t>8.7</t>
  </si>
  <si>
    <t>MOVIMENTAÇÃO DE TERRA</t>
  </si>
  <si>
    <t>8.7.1</t>
  </si>
  <si>
    <t>8.7.2</t>
  </si>
  <si>
    <t>TOTAL PROTEÇÃO E COMBATE A INCENDIO</t>
  </si>
  <si>
    <t>9.0</t>
  </si>
  <si>
    <t>LÓGICA</t>
  </si>
  <si>
    <t>9.1</t>
  </si>
  <si>
    <t>9.1.1</t>
  </si>
  <si>
    <t xml:space="preserve"> SES03190 </t>
  </si>
  <si>
    <t>CAIXA DE PASSAGEM EM PVC PARA TELEFONE 15X15X10CM (EMBUTIR), FORNECIMENTO E INSTALACAO</t>
  </si>
  <si>
    <t>9.1.2</t>
  </si>
  <si>
    <t>CURVA 90 GRAUS PARA ELETRODUTO, PVC, ROSCÁVEL, DN 32 MM (1"), PARA CIRCUITOS TERMINAIS, INSTALADA EM FORRO - FORNECIMENTO E INSTALAÇÃO. AF_12/2015</t>
  </si>
  <si>
    <t>9.1.3</t>
  </si>
  <si>
    <t>CURVA 180 GRAUS PARA ELETRODUTO, PVC, ROSCÁVEL, DN 20 MM (1/2"), PARA CIRCUITOS TERMINAIS, INSTALADA EM FORRO - FORNECIMENTO E INSTALAÇÃO. AF_12/2015</t>
  </si>
  <si>
    <t>9.1.4</t>
  </si>
  <si>
    <t>9.1.5</t>
  </si>
  <si>
    <t>ELETRODUTO FLEXÍVEL CORRUGADO REFORÇADO, PVC, DN 32 MM (1"), PARA CIRCUITOS TERMINAIS, INSTALADO EM LAJE - FORNECIMENTO E INSTALAÇÃO. AF_12/2015</t>
  </si>
  <si>
    <t>9.1.6</t>
  </si>
  <si>
    <t>9.1.7</t>
  </si>
  <si>
    <t>ELETRODUTO RÍGIDO ROSCÁVEL, PVC, DN 32 MM (1"), PARA CIRCUITOS TERMINAIS, INSTALADO EM PAREDE - FORNECIMENTO E INSTALAÇÃO. AF_12/2015</t>
  </si>
  <si>
    <t>9.1.8</t>
  </si>
  <si>
    <t>ELETRODUTO RÍGIDO ROSCÁVEL, PVC, DN 20 MM (1/2"), PARA CIRCUITOS TERMINAIS, INSTALADO EM PAREDE - FORNECIMENTO E INSTALAÇÃO. AF_12/2015</t>
  </si>
  <si>
    <t>9.1.9</t>
  </si>
  <si>
    <t>ELETRODUTO RÍGIDO ROSCÁVEL, PVC, DN 20 MM (1/2"), PARA CIRCUITOS TERMINAIS, INSTALADO EM FORRO - FORNECIMENTO E INSTALAÇÃO. AF_12/2015</t>
  </si>
  <si>
    <t>9.1.10</t>
  </si>
  <si>
    <t>ELETRODUTO RÍGIDO ROSCÁVEL, PVC, DN 32 MM (1"), PARA CIRCUITOS TERMINAIS, INSTALADO EM FORRO - FORNECIMENTO E INSTALAÇÃO. AF_12/2015</t>
  </si>
  <si>
    <t>9.1.11</t>
  </si>
  <si>
    <t xml:space="preserve"> SES03116 </t>
  </si>
  <si>
    <t>TOMADA RJ45 DE MESA, COM CAIXA DE SOBREPOR</t>
  </si>
  <si>
    <t>9.1.12</t>
  </si>
  <si>
    <t xml:space="preserve"> SES03191 </t>
  </si>
  <si>
    <t>TOMADA RJ45 DE MESA COM 2 MÓDULOS RJ45, COM CAIXA DE SOBREPOR</t>
  </si>
  <si>
    <t>9.1.13</t>
  </si>
  <si>
    <t>TOMADA DE REDE RJ45 - FORNECIMENTO E INSTALAÇÃO. AF_11/2019</t>
  </si>
  <si>
    <t>9.1.14</t>
  </si>
  <si>
    <t xml:space="preserve"> SES03113 </t>
  </si>
  <si>
    <t>CABO OPTICO OM3 50/125 - 6FO</t>
  </si>
  <si>
    <t>9.1.15</t>
  </si>
  <si>
    <t xml:space="preserve"> SES03212 </t>
  </si>
  <si>
    <t>SWITCH BÁSICO COM GERENCIAMENTO INTELIGENTE, 52 PORTAS GIGABIT COM 48 PORTAS GE E 4 SFP</t>
  </si>
  <si>
    <t>9.1.16</t>
  </si>
  <si>
    <t xml:space="preserve"> SES03110 </t>
  </si>
  <si>
    <t>SERVIÇO DE CERTIFICAÇÃO DE PONTO CAT. 6</t>
  </si>
  <si>
    <t>9.1.17</t>
  </si>
  <si>
    <t xml:space="preserve"> SES03111 </t>
  </si>
  <si>
    <t>SERVIÇO DE CERTIFICAÇÃO DE FIBRA OPTICA</t>
  </si>
  <si>
    <t>9.1.18</t>
  </si>
  <si>
    <t xml:space="preserve"> SES03213 </t>
  </si>
  <si>
    <t>SWITCH POE 8 PONTOS NÃO GERENCIÁVEL</t>
  </si>
  <si>
    <t>9.1.19</t>
  </si>
  <si>
    <t xml:space="preserve"> SES03112 </t>
  </si>
  <si>
    <t>SERVIÇO DE FUSÃO DE FIBRA OPTICA</t>
  </si>
  <si>
    <t>9.1.20</t>
  </si>
  <si>
    <t xml:space="preserve"> SES03211 </t>
  </si>
  <si>
    <t>ACESS POINT WIRELESS N300 MBPS: VELOCIDADE WIRELESS DE 300MBPS - SUPORTA MULTIPLOS MODOS DE OPERAÇÃO: PONTO DE ACESSO, MULTI SSID, CLIENTE, REPETIDOR UNIVERSAL / WDS, WIRELESS BRIDGE.</t>
  </si>
  <si>
    <t>9.1.21</t>
  </si>
  <si>
    <t xml:space="preserve"> SES03107 </t>
  </si>
  <si>
    <t>PATCH CORD - CAT.06 - 1,5M</t>
  </si>
  <si>
    <t>9.1.22</t>
  </si>
  <si>
    <t xml:space="preserve"> SES03045 </t>
  </si>
  <si>
    <t>PATCH CORD - CAT.06 - 2,5M</t>
  </si>
  <si>
    <t>9.1.23</t>
  </si>
  <si>
    <t xml:space="preserve"> SES03210 </t>
  </si>
  <si>
    <t>MÓDULO MINI-GBIC SFP</t>
  </si>
  <si>
    <t>9.1.24</t>
  </si>
  <si>
    <t xml:space="preserve"> SES03050 </t>
  </si>
  <si>
    <t>CABO UTP 04P - CAT. 06</t>
  </si>
  <si>
    <t>9.1.25</t>
  </si>
  <si>
    <t>LUVA PARA ELETRODUTO, PVC, ROSCÁVEL, DN 32 MM (1"), PARA CIRCUITOS TERMINAIS, INSTALADA EM FORRO - FORNECIMENTO E INSTALAÇÃO. AF_12/2015</t>
  </si>
  <si>
    <t>9.1.26</t>
  </si>
  <si>
    <t>LUVA PARA ELETRODUTO, PVC, ROSCÁVEL, DN 20 MM (1/2"), PARA CIRCUITOS TERMINAIS, INSTALADA EM FORRO - FORNECIMENTO E INSTALAÇÃO. AF_12/2015</t>
  </si>
  <si>
    <t>9.1.27</t>
  </si>
  <si>
    <t xml:space="preserve"> SES03054 </t>
  </si>
  <si>
    <t>CRUZETA HORIZONTAL 90º P/ELETROCALHA 150X50 MM</t>
  </si>
  <si>
    <t>9.1.28</t>
  </si>
  <si>
    <t xml:space="preserve"> SES03165 </t>
  </si>
  <si>
    <t>CURVA LISA HORIZONTAL 90° PERFURADA T. U 150X50MM - FORNECIMENTO E INSTALAÇÃO</t>
  </si>
  <si>
    <t>9.1.29</t>
  </si>
  <si>
    <t xml:space="preserve"> SES03087 </t>
  </si>
  <si>
    <t>CURVA DE INVERSÃO 90° PERFURADA T. U 150X50MM - FORNECIMENTO E INSTALAÇÃO</t>
  </si>
  <si>
    <t>9.1.30</t>
  </si>
  <si>
    <t xml:space="preserve"> SES03056 </t>
  </si>
  <si>
    <t>TÊ HORIZONTAL 90° 150X50 MM PERFURADO - FORNECIMENTO E INSTALAÇÃO</t>
  </si>
  <si>
    <t>TOTAL LÓGICA</t>
  </si>
  <si>
    <t>10.0</t>
  </si>
  <si>
    <t>INSTALAÇÕES HIDRAULICAS, SANITÁRIAS E DRENAGEM</t>
  </si>
  <si>
    <t>10.1</t>
  </si>
  <si>
    <t>ÁGUA FRIA</t>
  </si>
  <si>
    <t>10.1.1</t>
  </si>
  <si>
    <t>REGISTRO DE GAVETA BRUTO, LATÃO, ROSCÁVEL, 3, INSTALADO EM RESERVAÇÃO DE ÁGUA DE EDIFICAÇÃO QUE POSSUA RESERVATÓRIO DE FIBRA/FIBROCIMENTO  FORNECIMENTO E INSTALAÇÃO. AF_06/2016</t>
  </si>
  <si>
    <t>10.1.2</t>
  </si>
  <si>
    <t>REGISTRO DE GAVETA BRUTO, LATÃO, ROSCÁVEL, 2, INSTALADO EM RESERVAÇÃO DE ÁGUA DE EDIFICAÇÃO QUE POSSUA RESERVATÓRIO DE FIBRA/FIBROCIMENTO  FORNECIMENTO E INSTALAÇÃO. AF_06/2016</t>
  </si>
  <si>
    <t>10.1.3</t>
  </si>
  <si>
    <t>REGISTRO DE GAVETA BRUTO, LATÃO, ROSCÁVEL, 1 1/2, INSTALADO EM RESERVAÇÃO DE ÁGUA DE EDIFICAÇÃO QUE POSSUA RESERVATÓRIO DE FIBRA/FIBROCIMENTO  FORNECIMENTO E INSTALAÇÃO. AF_06/2016</t>
  </si>
  <si>
    <t>10.1.4</t>
  </si>
  <si>
    <t>REGISTRO DE GAVETA BRUTO, LATÃO, ROSCÁVEL, 3/4", COM ACABAMENTO E CANOPLA CROMADOS. FORNECIDO E INSTALADO EM RAMAL DE ÁGUA. AF_12/2014</t>
  </si>
  <si>
    <t>10.1.5</t>
  </si>
  <si>
    <t>REGISTRO DE PRESSÃO BRUTO, LATÃO, ROSCÁVEL, 3/4", COM ACABAMENTO E CANOPLA CROMADOS. FORNECIDO E INSTALADO EM RAMAL DE ÁGUA. AF_12/2014</t>
  </si>
  <si>
    <t>10.1.6</t>
  </si>
  <si>
    <t>ADAPTADOR COM FLANGES LIVRES, PVC, SOLDÁVEL, DN 85 MM X 3 , INSTALADO EM RESERVAÇÃO DE ÁGUA DE EDIFICAÇÃO QUE POSSUA RESERVATÓRIO DE FIBRA/FIBROCIMENTO   FORNECIMENTO E INSTALAÇÃO. AF_06/2016</t>
  </si>
  <si>
    <t>10.1.7</t>
  </si>
  <si>
    <t>ADAPTADOR COM FLANGE E ANEL DE VEDAÇÃO, PVC, SOLDÁVEL, DN 60 MM X 2 , INSTALADO EM RESERVAÇÃO DE ÁGUA DE EDIFICAÇÃO QUE POSSUA RESERVATÓRIO DE FIBRA/FIBROCIMENTO   FORNECIMENTO E INSTALAÇÃO. AF_06/2016</t>
  </si>
  <si>
    <t>10.1.8</t>
  </si>
  <si>
    <t>ADAPTADOR CURTO COM BOLSA E ROSCA PARA REGISTRO, PVC, SOLDÁVEL, DN 25MM X 3/4, INSTALADO EM RAMAL DE DISTRIBUIÇÃO DE ÁGUA - FORNECIMENTO E INSTALAÇÃO. AF_12/2014</t>
  </si>
  <si>
    <t>10.1.9</t>
  </si>
  <si>
    <t>ADAPTADOR CURTO COM BOLSA E ROSCA PARA REGISTRO, PVC, SOLDÁVEL, DN 50MM X 1.1/2, INSTALADO EM PRUMADA DE ÁGUA - FORNECIMENTO E INSTALAÇÃO. AF_12/2014</t>
  </si>
  <si>
    <t>10.1.10</t>
  </si>
  <si>
    <t>ADAPTADOR CURTO COM BOLSA E ROSCA PARA REGISTRO, PVC, SOLDÁVEL, DN 60MM X 2, INSTALADO EM PRUMADA DE ÁGUA - FORNECIMENTO E INSTALAÇÃO. AF_12/2014</t>
  </si>
  <si>
    <t>10.1.11</t>
  </si>
  <si>
    <t>ADAPTADOR CURTO COM BOLSA E ROSCA PARA REGISTRO, PVC, SOLDÁVEL, DN 85MM X 3, INSTALADO EM PRUMADA DE ÁGUA - FORNECIMENTO E INSTALAÇÃO. AF_12/2014</t>
  </si>
  <si>
    <t>10.1.12</t>
  </si>
  <si>
    <t xml:space="preserve"> SES02042 </t>
  </si>
  <si>
    <t>JOELHO DE REDUCAO, PVC, ROSCAVEL COM BUCHA DE LATAO, 90 GRAUS, 3/4" X 1/2", PARA AGUA FRIA PREDIAL</t>
  </si>
  <si>
    <t>10.1.13</t>
  </si>
  <si>
    <t>LUVA PVC, SOLDÁVEL, DN  25 MM, INSTALADA EM RESERVAÇÃO DE ÁGUA DE EDIFICAÇÃO QUE POSSUA RESERVATÓRIO DE FIBRA/FIBROCIMENTO   FORNECIMENTO E INSTALAÇÃO. AF_06/2016</t>
  </si>
  <si>
    <t>10.1.14</t>
  </si>
  <si>
    <t xml:space="preserve"> SES02043 </t>
  </si>
  <si>
    <t>BUCHA DE REDUCAO DE PVC, SOLDAVEL, CURTA, COM 60 X 50 MM, PARA AGUA FRIA PREDIAL</t>
  </si>
  <si>
    <t>10.1.15</t>
  </si>
  <si>
    <t xml:space="preserve"> SES02013 </t>
  </si>
  <si>
    <t>BUCHA DE REDUCAO DE PVC, SOLDAVEL, CURTA COM 75 X 60 MM</t>
  </si>
  <si>
    <t>10.1.16</t>
  </si>
  <si>
    <t xml:space="preserve"> SES02014 </t>
  </si>
  <si>
    <t>BUCHA DE REDUCAO DE PVC, SOLDAVEL, CURTA COM 85 X 75 MM</t>
  </si>
  <si>
    <t>10.1.17</t>
  </si>
  <si>
    <t xml:space="preserve"> SES02045 </t>
  </si>
  <si>
    <t>BUCHA DE REDUCAO DE PVC, SOLDAVEL, LONGA, COM 50 X 25 MM, PARA AGUA FRIA PREDIAL</t>
  </si>
  <si>
    <t>10.1.18</t>
  </si>
  <si>
    <t xml:space="preserve"> SES02046 </t>
  </si>
  <si>
    <t>BUCHA DE REDUCAO DE PVC, SOLDAVEL, LONGA, COM 60 X 25 MM, PARA AGUA FRIA PREDIAL</t>
  </si>
  <si>
    <t>10.1.19</t>
  </si>
  <si>
    <t xml:space="preserve"> SES02047 </t>
  </si>
  <si>
    <t>BUCHA DE REDUCAO DE PVC, SOLDAVEL, LONGA, COM 75 X 50 MM, PARA AGUA FRIA PREDIAL</t>
  </si>
  <si>
    <t>10.1.20</t>
  </si>
  <si>
    <t>JOELHO 90 GRAUS, PVC, SOLDÁVEL, DN 25MM, INSTALADO EM PRUMADA DE ÁGUA - FORNECIMENTO E INSTALAÇÃO. AF_12/2014</t>
  </si>
  <si>
    <t>10.1.21</t>
  </si>
  <si>
    <t>JOELHO 90 GRAUS, PVC, SOLDÁVEL, DN 50MM, INSTALADO EM PRUMADA DE ÁGUA - FORNECIMENTO E INSTALAÇÃO. AF_12/2014</t>
  </si>
  <si>
    <t>10.1.22</t>
  </si>
  <si>
    <t>JOELHO 90 GRAUS, PVC, SOLDÁVEL, DN 60MM, INSTALADO EM PRUMADA DE ÁGUA - FORNECIMENTO E INSTALAÇÃO. AF_12/2014</t>
  </si>
  <si>
    <t>10.1.23</t>
  </si>
  <si>
    <t>JOELHO 90 GRAUS, PVC, SOLDÁVEL, DN 75MM, INSTALADO EM PRUMADA DE ÁGUA - FORNECIMENTO E INSTALAÇÃO. AF_12/2014</t>
  </si>
  <si>
    <t>10.1.24</t>
  </si>
  <si>
    <t>JOELHO 90 GRAUS, PVC, SOLDÁVEL, DN 85MM, INSTALADO EM PRUMADA DE ÁGUA - FORNECIMENTO E INSTALAÇÃO. AF_12/2014</t>
  </si>
  <si>
    <t>10.1.25</t>
  </si>
  <si>
    <t>TUBO, PVC, SOLDÁVEL, DN 25MM, INSTALADO EM PRUMADA DE ÁGUA - FORNECIMENTO E INSTALAÇÃO. AF_12/2014</t>
  </si>
  <si>
    <t>10.1.26</t>
  </si>
  <si>
    <t>TUBO, PVC, SOLDÁVEL, DN 50MM, INSTALADO EM PRUMADA DE ÁGUA - FORNECIMENTO E INSTALAÇÃO. AF_12/2014</t>
  </si>
  <si>
    <t>10.1.27</t>
  </si>
  <si>
    <t>TUBO, PVC, SOLDÁVEL, DN 60MM, INSTALADO EM PRUMADA DE ÁGUA - FORNECIMENTO E INSTALAÇÃO. AF_12/2014</t>
  </si>
  <si>
    <t>10.1.28</t>
  </si>
  <si>
    <t>TUBO, PVC, SOLDÁVEL, DN 75MM, INSTALADO EM PRUMADA DE ÁGUA - FORNECIMENTO E INSTALAÇÃO. AF_12/2014</t>
  </si>
  <si>
    <t>10.1.29</t>
  </si>
  <si>
    <t>TUBO, PVC, SOLDÁVEL, DN 85MM, INSTALADO EM PRUMADA DE ÁGUA - FORNECIMENTO E INSTALAÇÃO. AF_12/2014</t>
  </si>
  <si>
    <t>10.1.30</t>
  </si>
  <si>
    <t>TE, PVC, SOLDÁVEL, DN 25MM, INSTALADO EM PRUMADA DE ÁGUA - FORNECIMENTO E INSTALAÇÃO. AF_12/2014</t>
  </si>
  <si>
    <t>10.1.31</t>
  </si>
  <si>
    <t>TE, PVC, SOLDÁVEL, DN 50MM, INSTALADO EM PRUMADA DE ÁGUA - FORNECIMENTO E INSTALAÇÃO. AF_12/2014</t>
  </si>
  <si>
    <t>10.1.32</t>
  </si>
  <si>
    <t>TE, PVC, SOLDÁVEL, DN 60MM, INSTALADO EM PRUMADA DE ÁGUA - FORNECIMENTO E INSTALAÇÃO. AF_12/2014</t>
  </si>
  <si>
    <t>10.1.33</t>
  </si>
  <si>
    <t>TE, PVC, SOLDÁVEL, DN 75MM, INSTALADO EM PRUMADA DE ÁGUA - FORNECIMENTO E INSTALAÇÃO. AF_12/2014</t>
  </si>
  <si>
    <t>10.1.34</t>
  </si>
  <si>
    <t>TE, PVC, SOLDÁVEL, DN 85MM, INSTALADO EM PRUMADA DE ÁGUA - FORNECIMENTO E INSTALAÇÃO. AF_12/2014</t>
  </si>
  <si>
    <t>10.1.35</t>
  </si>
  <si>
    <t>TÊ DE REDUÇÃO, PVC, SOLDÁVEL, DN 50MM X 25MM, INSTALADO EM PRUMADA DE ÁGUA - FORNECIMENTO E INSTALAÇÃO. AF_12/2014</t>
  </si>
  <si>
    <t>10.1.36</t>
  </si>
  <si>
    <t>TE DE REDUÇÃO, PVC, SOLDÁVEL, DN 75MM X 50MM, INSTALADO EM PRUMADA DE ÁGUA - FORNECIMENTO E INSTALAÇÃO. AF_12/2014</t>
  </si>
  <si>
    <t>10.1.37</t>
  </si>
  <si>
    <t>JOELHO 90 GRAUS COM BUCHA DE LATÃO, PVC, SOLDÁVEL, DN 25MM, X 3/4 INSTALADO EM RAMAL OU SUB-RAMAL DE ÁGUA - FORNECIMENTO E INSTALAÇÃO. AF_12/2014</t>
  </si>
  <si>
    <t>10.1.38</t>
  </si>
  <si>
    <t>JOELHO 90 GRAUS COM BUCHA DE LATÃO, PVC, SOLDÁVEL, DN 25MM, X 1/2 INSTALADO EM RAMAL OU SUB-RAMAL DE ÁGUA - FORNECIMENTO E INSTALAÇÃO. AF_12/2014</t>
  </si>
  <si>
    <t>10.1.39</t>
  </si>
  <si>
    <t>TÊ COM BUCHA DE LATÃO NA BOLSA CENTRAL, PVC, SOLDÁVEL, DN 25MM X 1/2, INSTALADO EM RAMAL DE DISTRIBUIÇÃO DE ÁGUA - FORNECIMENTO E INSTALAÇÃO. AF_12/2014</t>
  </si>
  <si>
    <t>10.2</t>
  </si>
  <si>
    <t>LOUÇAS (CONVENCIONAIS E PCD)</t>
  </si>
  <si>
    <t>10.2.1</t>
  </si>
  <si>
    <t>CHUVEIRO ELÉTRICO COMUM CORPO PLÁSTICO, TIPO DUCHA  FORNECIMENTO E INSTALAÇÃO. AF_01/2020</t>
  </si>
  <si>
    <t>10.2.2</t>
  </si>
  <si>
    <t>MISTURADOR MONOCOMANDO PARA CHUVEIRO, BASE BRUTA E ACABAMENTO CROMADO, FORNECIDO E INSTALADO EM RAMAL DE ÁGUA. AF_12/2014</t>
  </si>
  <si>
    <t>10.2.3</t>
  </si>
  <si>
    <t>TORNEIRA CROMADA TUBO MÓVEL, DE MESA, 1/2 OU 3/4, PARA PIA DE COZINHA, PADRÃO ALTO - FORNECIMENTO E INSTALAÇÃO. AF_01/2020</t>
  </si>
  <si>
    <t>10.2.4</t>
  </si>
  <si>
    <t>VASO SANITÁRIO SIFONADO COM CAIXA ACOPLADA LOUÇA BRANCA, INCLUSO ENGATE FLEXÍVEL EM PLÁSTICO BRANCO, 1/2  X 40CM - FORNECIMENTO E INSTALAÇÃO. AF_01/2020</t>
  </si>
  <si>
    <t>10.2.5</t>
  </si>
  <si>
    <t xml:space="preserve"> SES02004 </t>
  </si>
  <si>
    <t>ASSENTO SANITARIO DE PLASTICO, TIPO CONVENCIONAL, FORNECIMENTO E INSTALAÇÃO.</t>
  </si>
  <si>
    <t>10.2.6</t>
  </si>
  <si>
    <t>VÁLVULA DE DESCARGA METÁLICA, BASE 1 1/2 ", ACABAMENTO METALICO CROMADO - FORNECIMENTO E INSTALAÇÃO. AF_01/2019</t>
  </si>
  <si>
    <t>10.2.7</t>
  </si>
  <si>
    <t>LAVATÓRIO LOUÇA BRANCA SUSPENSO, 29,5 X 39CM OU EQUIVALENTE, PADRÃO POPULAR - FORNECIMENTO E INSTALAÇÃO. AF_01/2020</t>
  </si>
  <si>
    <t>10.2.8</t>
  </si>
  <si>
    <t xml:space="preserve"> SES02038 </t>
  </si>
  <si>
    <t>VÁLVULA DE DESCARGA METÁLICA, BASE 1 1/2 ", COM ALAVANCA PARA PCD, ACABAMENTO METALICO CROMADO - FORNECIMENTO E INSTALAÇÃO</t>
  </si>
  <si>
    <t>10.2.9</t>
  </si>
  <si>
    <t xml:space="preserve"> SES02039 </t>
  </si>
  <si>
    <t>TORNEIRA CROMADA DE MESA, 1/2" OU 3/4", PARA LAVATORIO TEMPORIZADA PRESSAO BICA BAIXA - FORNECIMENTO E INSTALAÇÃO</t>
  </si>
  <si>
    <t>10.2.10</t>
  </si>
  <si>
    <t xml:space="preserve"> SES02063 </t>
  </si>
  <si>
    <t>TORNEIRA DE PAREDE COM BICA MÓVEL C/ FOTO SENSOR</t>
  </si>
  <si>
    <t>10.2.11</t>
  </si>
  <si>
    <t>CUBA DE EMBUTIR OVAL EM LOUÇA BRANCA, 35 X 50CM OU EQUIVALENTE, INCLUSO VÁLVULA E SIFÃO TIPO GARRAFA EM METAL CROMADO - FORNECIMENTO E INSTALAÇÃO. AF_01/2020</t>
  </si>
  <si>
    <t>10.2.12</t>
  </si>
  <si>
    <t xml:space="preserve"> SES02040 </t>
  </si>
  <si>
    <t>DUCHA HIGIENICA PLASTICA COM REGISTRO METALICO 1/2"</t>
  </si>
  <si>
    <t>10.2.13</t>
  </si>
  <si>
    <t>TANQUE DE LOUÇA BRANCA SUSPENSO, 18L OU EQUIVALENTE - FORNECIMENTO E INSTALAÇÃO. AF_01/2020</t>
  </si>
  <si>
    <t>10.2.14</t>
  </si>
  <si>
    <t>TORNEIRA CROMADA 1/2 OU 3/4 PARA TANQUE, PADRÃO MÉDIO - FORNECIMENTO E INSTALAÇÃO. AF_01/2020</t>
  </si>
  <si>
    <t>10.2.15</t>
  </si>
  <si>
    <t>TORNEIRA CROMADA DE MESA, 1/2 OU 3/4, PARA LAVATÓRIO, PADRÃO POPULAR - FORNECIMENTO E INSTALAÇÃO. AF_01/2020</t>
  </si>
  <si>
    <t>10.3</t>
  </si>
  <si>
    <t>SISTEMA DE ABASTECIMENTO DE ÁGUA FRIA</t>
  </si>
  <si>
    <t>10.3.1</t>
  </si>
  <si>
    <t>CAIXA EM CONCRETO PRÉ-MOLDADO PARA ABRIGO DE HIDRÔMETRO COM DN 20 (½)  FORNECIMENTO E INSTALAÇÃO. AF_11/2016</t>
  </si>
  <si>
    <t>10.3.2</t>
  </si>
  <si>
    <t>10.3.3</t>
  </si>
  <si>
    <t>KIT CAVALETE PARA MEDIÇÃO DE ÁGUA - ENTRADA PRINCIPAL, EM AÇO GALVANIZADO DN 50 (2)  FORNECIMENTO E INSTALAÇÃO (EXCLUSIVE HIDRÔMETRO). AF_11/2016</t>
  </si>
  <si>
    <t>10.3.4</t>
  </si>
  <si>
    <t xml:space="preserve"> SES02119 </t>
  </si>
  <si>
    <t>RESERVATÓRIO EM POLIETILENO DE ALTA DENSIDADE (CISTERNA) COM ANTIOXIDANTE E PROTEÇÃO CONTRA RAIOS ULTRAVIOLETA (UV) - CAPACIDADE DE 20.000 LITROS</t>
  </si>
  <si>
    <t>10.3.5</t>
  </si>
  <si>
    <t>TORNEIRA DE BOIA, ROSCÁVEL, 1, FORNECIDA E INSTALADA EM RESERVAÇÃO DE ÁGUA. AF_06/2016</t>
  </si>
  <si>
    <t>10.3.6</t>
  </si>
  <si>
    <t>BOMBA RECALQUE D'AGUA TRIFASICA 1,5HP</t>
  </si>
  <si>
    <t>10.3.7</t>
  </si>
  <si>
    <t xml:space="preserve"> SES02102 </t>
  </si>
  <si>
    <t>CAIXA D´ÁGUA EM POLIETILENO, 1500 LITROS, COM ACESSÓRIOS</t>
  </si>
  <si>
    <t>10.3.8</t>
  </si>
  <si>
    <t>ADAPTADOR COM FLANGE E ANEL DE VEDAÇÃO, PVC, SOLDÁVEL, DN  25 MM X 3/4 , INSTALADO EM RESERVAÇÃO DE ÁGUA DE EDIFICAÇÃO QUE POSSUA RESERVATÓRIO DE FIBRA/FIBROCIMENTO   FORNECIMENTO E INSTALAÇÃO. AF_06/2016</t>
  </si>
  <si>
    <t>10.3.9</t>
  </si>
  <si>
    <t>ADAPTADOR COM FLANGE E ANEL DE VEDAÇÃO, PVC, SOLDÁVEL, DN 50 MM X 1 1/2 , INSTALADO EM RESERVAÇÃO DE ÁGUA DE EDIFICAÇÃO QUE POSSUA RESERVATÓRIO DE FIBRA/FIBROCIMENTO   FORNECIMENTO E INSTALAÇÃO. AF_06/2016</t>
  </si>
  <si>
    <t>10.3.10</t>
  </si>
  <si>
    <t>ADAPTADOR COM FLANGES LIVRES, PVC, SOLDÁVEL, DN 75 MM X 2 1/2 , INSTALADO EM RESERVAÇÃO DE ÁGUA DE EDIFICAÇÃO QUE POSSUA RESERVATÓRIO DE FIBRA/FIBROCIMENTO   FORNECIMENTO E INSTALAÇÃO. AF_06/2016</t>
  </si>
  <si>
    <t>10.3.11</t>
  </si>
  <si>
    <t>ADAPTADOR CURTO COM BOLSA E ROSCA PARA REGISTRO, PVC, SOLDÁVEL, DN 75MM X 2.1/2, INSTALADO EM PRUMADA DE ÁGUA - FORNECIMENTO E INSTALAÇÃO. AF_12/2014</t>
  </si>
  <si>
    <t>10.3.12</t>
  </si>
  <si>
    <t>TUBO, PVC, SOLDÁVEL, DN 32MM, INSTALADO EM PRUMADA DE ÁGUA - FORNECIMENTO E INSTALAÇÃO. AF_12/2014</t>
  </si>
  <si>
    <t>10.3.13</t>
  </si>
  <si>
    <t>10.3.14</t>
  </si>
  <si>
    <t>JOELHO 90 GRAUS, PVC, SOLDÁVEL, DN 32MM, INSTALADO EM PRUMADA DE ÁGUA - FORNECIMENTO E INSTALAÇÃO. AF_12/2014</t>
  </si>
  <si>
    <t>10.3.15</t>
  </si>
  <si>
    <t>10.3.16</t>
  </si>
  <si>
    <t>10.3.17</t>
  </si>
  <si>
    <t>UNIÃO, PVC, SOLDÁVEL, DN 25MM, INSTALADO EM PRUMADA DE ÁGUA - FORNECIMENTO E INSTALAÇÃO. AF_12/2014</t>
  </si>
  <si>
    <t>10.3.18</t>
  </si>
  <si>
    <t>UNIÃO, PVC, SOLDÁVEL, DN 50MM, INSTALADO EM PRUMADA DE ÁGUA - FORNECIMENTO E INSTALAÇÃO. AF_12/2014</t>
  </si>
  <si>
    <t>10.3.19</t>
  </si>
  <si>
    <t>UNIÃO, PVC, SOLDÁVEL, DN 75MM, INSTALADO EM PRUMADA DE ÁGUA - FORNECIMENTO E INSTALAÇÃO. AF_12/2014</t>
  </si>
  <si>
    <t>10.3.20</t>
  </si>
  <si>
    <t>TORNEIRA DE BOIA, ROSCÁVEL, 3/4 , FORNECIDA E INSTALADA EM RESERVAÇÃO DE ÁGUA. AF_06/2016</t>
  </si>
  <si>
    <t>10.3.21</t>
  </si>
  <si>
    <t>10.3.22</t>
  </si>
  <si>
    <t>ADAPTADOR CURTO COM BOLSA E ROSCA PARA REGISTRO, PVC, SOLDÁVEL, DN 32MM X 1, INSTALADO EM RAMAL OU SUB-RAMAL DE ÁGUA - FORNECIMENTO E INSTALAÇÃO. AF_12/2014</t>
  </si>
  <si>
    <t>10.3.23</t>
  </si>
  <si>
    <t>ADAPTADOR CURTO COM BOLSA E ROSCA PARA REGISTRO, PVC, SOLDÁVEL, DN 40MM X 1.1/2, INSTALADO EM PRUMADA DE ÁGUA - FORNECIMENTO E INSTALAÇÃO. AF_12/2014</t>
  </si>
  <si>
    <t>10.3.24</t>
  </si>
  <si>
    <t>10.3.25</t>
  </si>
  <si>
    <t>JOELHO 90 GRAUS, PVC, SOLDÁVEL, DN 40MM, INSTALADO EM PRUMADA DE ÁGUA - FORNECIMENTO E INSTALAÇÃO. AF_12/2014</t>
  </si>
  <si>
    <t>10.3.26</t>
  </si>
  <si>
    <t>UNIÃO, PVC, SOLDÁVEL, DN 32MM, INSTALADO EM PRUMADA DE ÁGUA - FORNECIMENTO E INSTALAÇÃO. AF_12/2014</t>
  </si>
  <si>
    <t>10.3.27</t>
  </si>
  <si>
    <t>UNIÃO, PVC, SOLDÁVEL, DN 40MM, INSTALADO EM PRUMADA DE ÁGUA - FORNECIMENTO E INSTALAÇÃO. AF_12/2014</t>
  </si>
  <si>
    <t>10.3.28</t>
  </si>
  <si>
    <t>TÊ DE REDUÇÃO, PVC, SOLDÁVEL, DN 32MM X 25MM, INSTALADO EM PRUMADA DE ÁGUA - FORNECIMENTO E INSTALAÇÃO. AF_12/2014</t>
  </si>
  <si>
    <t>10.3.29</t>
  </si>
  <si>
    <t>TE, PVC, SOLDÁVEL, DN 32MM, INSTALADO EM PRUMADA DE ÁGUA - FORNECIMENTO E INSTALAÇÃO. AF_12/2014</t>
  </si>
  <si>
    <t>10.3.30</t>
  </si>
  <si>
    <t>TE, PVC, SOLDÁVEL, DN 40MM, INSTALADO EM PRUMADA DE ÁGUA - FORNECIMENTO E INSTALAÇÃO. AF_12/2014</t>
  </si>
  <si>
    <t>10.3.31</t>
  </si>
  <si>
    <t>TUBO, PVC, SOLDÁVEL, DN 32MM, INSTALADO EM RAMAL DE DISTRIBUIÇÃO DE ÁGUA - FORNECIMENTO E INSTALAÇÃO. AF_12/2014</t>
  </si>
  <si>
    <t>10.3.32</t>
  </si>
  <si>
    <t>TUBO, PVC, SOLDÁVEL, DN 40MM, INSTALADO EM PRUMADA DE ÁGUA - FORNECIMENTO E INSTALAÇÃO. AF_12/2014</t>
  </si>
  <si>
    <t>10.3.33</t>
  </si>
  <si>
    <t>VÁLVULA DE RETENÇÃO HORIZONTAL, DE BRONZE, ROSCÁVEL, 1 1/4" - FORNECIMENTO E INSTALAÇÃO. AF_01/2019</t>
  </si>
  <si>
    <t>10.3.34</t>
  </si>
  <si>
    <t>REGISTRO DE GAVETA BRUTO, LATÃO, ROSCÁVEL, 1, INSTALADO EM RESERVAÇÃO DE ÁGUA DE EDIFICAÇÃO QUE POSSUA RESERVATÓRIO DE FIBRA/FIBROCIMENTO  FORNECIMENTO E INSTALAÇÃO. AF_06/2016</t>
  </si>
  <si>
    <t>10.3.35</t>
  </si>
  <si>
    <t>REGISTRO DE GAVETA BRUTO, LATÃO, ROSCÁVEL, 1 1/4, INSTALADO EM RESERVAÇÃO DE ÁGUA DE EDIFICAÇÃO QUE POSSUA RESERVATÓRIO DE FIBRA/FIBROCIMENTO  FORNECIMENTO E INSTALAÇÃO. AF_06/2016</t>
  </si>
  <si>
    <t>10.4</t>
  </si>
  <si>
    <t>INSTAÇÕES SANITÁRIAS</t>
  </si>
  <si>
    <t>10.4.1</t>
  </si>
  <si>
    <t>CAIXA ENTERRADA HIDRÁULICA RETANGULAR EM ALVENARIA COM TIJOLOS CERÂMICOS MACIÇOS, DIMENSÕES INTERNAS: 0,8X0,8X0,6 M PARA REDE DE ESGOTO. AF_05/2018</t>
  </si>
  <si>
    <t>10.4.2</t>
  </si>
  <si>
    <t>CAIXA ENTERRADA HIDRÁULICA RETANGULAR EM ALVENARIA COM TIJOLOS CERÂMICOS MACIÇOS, DIMENSÕES INTERNAS: 0,6X0,6X0,6 M PARA REDE DE ESGOTO. AF_05/2018</t>
  </si>
  <si>
    <t>10.4.3</t>
  </si>
  <si>
    <t>POÇO DE INSPEÇÃO CIRCULAR PARA ESGOTO, EM ALVENARIA COM TIJOLOS CERÂMICOS MACIÇOS, DIÂMETRO INTERNO = 0,6 M, PROFUNDIDADE = 1 M, EXCLUINDO TAMPÃO. AF_05/2018</t>
  </si>
  <si>
    <t>10.4.4</t>
  </si>
  <si>
    <t>TAMPA CIRCULAR PARA ESGOTO E DRENAGEM, EM FERRO FUNDIDO, DIÂMETRO INTERNO = 0,6 M. AF_05/2018</t>
  </si>
  <si>
    <t>10.4.5</t>
  </si>
  <si>
    <t>ACRÉSCIMO PARA POÇO DE VISITA CIRCULAR PARA DRENAGEM, EM ALVENARIA COM TIJOLOS CERÂMICOS MACIÇOS, DIÂMETRO INTERNO = 0,8 M. AF_05/2018</t>
  </si>
  <si>
    <t>10.4.6</t>
  </si>
  <si>
    <t>CAIXA DE GORDURA SIMPLES, CIRCULAR, EM CONCRETO PRÉ-MOLDADO, DIÂMETRO INTERNO = 0,4 M, ALTURA INTERNA = 0,4 M. AF_05/2018</t>
  </si>
  <si>
    <t>10.4.7</t>
  </si>
  <si>
    <t>CAIXA DE GORDURA DUPLA (CAPACIDADE: 126 L), RETANGULAR, EM ALVENARIA COM TIJOLOS CERÂMICOS MACIÇOS, DIMENSÕES INTERNAS = 0,4X0,7 M, ALTURA INTERNA = 0,8 M. AF_05/2018</t>
  </si>
  <si>
    <t>10.4.8</t>
  </si>
  <si>
    <t xml:space="preserve"> SES02031 </t>
  </si>
  <si>
    <t>CAIXA SIFONADA, PVC, DN 150 X 150 X 50 MM, JUNTA ELÁSTICA, FORNECIDA E INSTALADA EM RAMAL DE DESCARGA OU EM RAMAL DE ESGOTO SANITÁRIO</t>
  </si>
  <si>
    <t>10.4.9</t>
  </si>
  <si>
    <t xml:space="preserve"> SES02024 </t>
  </si>
  <si>
    <t>CURVA LONGA 45 GRAUS, PVC, SERIE NORMAL, ESGOTO PREDIAL, DN 40 MM, FORNECIDO E INSTALADO EM RAMAL DE DESCARGA OU RAMAL DE ESGOTO SANITÁRIO</t>
  </si>
  <si>
    <t>10.4.10</t>
  </si>
  <si>
    <t xml:space="preserve">SES02023 </t>
  </si>
  <si>
    <t>CURVA LONGA 45 GRAUS, PVC, SERIE NORMAL, ESGOTO PREDIAL, DN 50 MM, JUNTA ELÁSTICA, FORNECIDO E INSTALADO EM RAMAL DE DESCARGA OU RAMAL DE ESGOTO SANITÁRIO.</t>
  </si>
  <si>
    <t>10.4.11</t>
  </si>
  <si>
    <t>SES02022</t>
  </si>
  <si>
    <t>CURVA LONGA 45 GRAUS, PVC, SERIE NORMAL, ESGOTO PREDIAL, DN 75 MM, JUNTA ELÁSTICA, FORNECIDO E INSTALADO EM RAMAL DE DESCARGA OU RAMAL DE ESGOTO SANITÁRIO. AF_12/2014</t>
  </si>
  <si>
    <t>10.4.12</t>
  </si>
  <si>
    <t xml:space="preserve"> SES02032 </t>
  </si>
  <si>
    <t>CURVA LONGA 45 GRAUS, PVC, SERIE NORMAL, ESGOTO PREDIAL, DN 100 MM, JUNTA ELÁSTICA, FORNECIDO E INSTALADO EM RAMAL DE DESCARGA OU RAMAL DE ESGOTO SANITÁRIO</t>
  </si>
  <si>
    <t>10.4.13</t>
  </si>
  <si>
    <t>CURVA CURTA 90 GRAUS, PVC, SERIE NORMAL, ESGOTO PREDIAL, DN 100 MM, JUNTA ELÁSTICA, FORNECIDO E INSTALADO EM RAMAL DE DESCARGA OU RAMAL DE ESGOTO SANITÁRIO. AF_12/2014</t>
  </si>
  <si>
    <t>10.4.14</t>
  </si>
  <si>
    <t>CURVA CURTA 90 GRAUS, PVC, SERIE NORMAL, ESGOTO PREDIAL, DN 40 MM, JUNTA SOLDÁVEL, FORNECIDO E INSTALADO EM RAMAL DE DESCARGA OU RAMAL DE ESGOTO SANITÁRIO. AF_12/2014</t>
  </si>
  <si>
    <t>10.4.15</t>
  </si>
  <si>
    <t>JOELHO 90 GRAUS, PVC, SERIE NORMAL, ESGOTO PREDIAL, DN 50 MM, JUNTA ELÁSTICA, FORNECIDO E INSTALADO EM RAMAL DE DESCARGA OU RAMAL DE ESGOTO SANITÁRIO. AF_12/2014</t>
  </si>
  <si>
    <t>10.4.16</t>
  </si>
  <si>
    <t>10.4.17</t>
  </si>
  <si>
    <t>JOELHO 90 GRAUS, PVC, SERIE NORMAL, ESGOTO PREDIAL, DN 75 MM, JUNTA ELÁSTICA, FORNECIDO E INSTALADO EM RAMAL DE DESCARGA OU RAMAL DE ESGOTO SANITÁRIO. AF_12/2014</t>
  </si>
  <si>
    <t>10.4.18</t>
  </si>
  <si>
    <t>JOELHO 90 GRAUS, PVC, SERIE NORMAL, ESGOTO PREDIAL, DN 100 MM, JUNTA ELÁSTICA, FORNECIDO E INSTALADO EM RAMAL DE DESCARGA OU RAMAL DE ESGOTO SANITÁRIO. AF_12/2014</t>
  </si>
  <si>
    <t>10.4.19</t>
  </si>
  <si>
    <t xml:space="preserve"> SES02033 </t>
  </si>
  <si>
    <t>JUNÇÃO SIMPLES, PVC, SERIE NORMAL, ESGOTO PREDIAL, DN 75 X 50 MM, JUNTA ELÁSTICA - FORNECIMENTO E INSTALAÇÃO</t>
  </si>
  <si>
    <t>10.4.20</t>
  </si>
  <si>
    <t>JUNÇÃO SIMPLES, PVC, SERIE NORMAL, ESGOTO PREDIAL, DN 75 X 75 MM, JUNTA ELÁSTICA, FORNECIDO E INSTALADO EM RAMAL DE DESCARGA OU RAMAL DE ESGOTO SANITÁRIO. AF_12/2014</t>
  </si>
  <si>
    <t>10.4.21</t>
  </si>
  <si>
    <t xml:space="preserve"> SES02029 </t>
  </si>
  <si>
    <t>JUNÇÃO SIMPLES, PVC, SERIE NORMAL, ESGOTO PREDIAL, DN 100 X 50 MM, JUNTA ELÁSTICA - FORNECIMENTO E INSTALAÇÃO</t>
  </si>
  <si>
    <t>10.4.22</t>
  </si>
  <si>
    <t>SES02120</t>
  </si>
  <si>
    <t>JUNÇÃO SIMPLES, PVC, SERIE NORMAL, ESGOTO PREDIAL, DN 100 X 75 MM, JUNTA ELÁSTICA, FORNECIDO E INSTALADO EM RAMAL DE DESCARGA OU RAMAL DE ESGOTO SANITÁRIO</t>
  </si>
  <si>
    <t>10.4.23</t>
  </si>
  <si>
    <t>JUNÇÃO SIMPLES, PVC, SERIE NORMAL, ESGOTO PREDIAL, DN 100 X 100 MM, JUNTA ELÁSTICA, FORNECIDO E INSTALADO EM RAMAL DE DESCARGA OU RAMAL DE ESGOTO SANITÁRIO. AF_12/2014</t>
  </si>
  <si>
    <t>10.4.24</t>
  </si>
  <si>
    <t>JUNÇÃO SIMPLES, PVC, SERIE NORMAL, ESGOTO PREDIAL, DN 50 X 50 MM, JUNTA ELÁSTICA, FORNECIDO E INSTALADO EM RAMAL DE DESCARGA OU RAMAL DE ESGOTO SANITÁRIO. AF_12/2014</t>
  </si>
  <si>
    <t>10.4.25</t>
  </si>
  <si>
    <t xml:space="preserve"> SES02030 </t>
  </si>
  <si>
    <t>TERMINAL DE VENTILACAO, 50 MM, SERIE NORMAL, ESGOTO PREDIAL</t>
  </si>
  <si>
    <t>10.4.26</t>
  </si>
  <si>
    <t xml:space="preserve"> SES02049 </t>
  </si>
  <si>
    <t>REDUÇÃO EXCÊNTRICA, PVC, ESGOTO, DN 100 X 50 MM</t>
  </si>
  <si>
    <t>10.4.27</t>
  </si>
  <si>
    <t>REDUÇÃO EXCÊNTRICA, PVC, SERIE R, ÁGUA PLUVIAL, DN 75 X 50 MM, JUNTA ELÁSTICA, FORNECIDO E INSTALADO EM RAMAL DE ENCAMINHAMENTO. AF_12/2014</t>
  </si>
  <si>
    <t>10.4.28</t>
  </si>
  <si>
    <t>REDUÇÃO EXCÊNTRICA, PVC, SERIE R, ÁGUA PLUVIAL, DN 100 X 75 MM, JUNTA ELÁSTICA, FORNECIDO E INSTALADO EM RAMAL DE ENCAMINHAMENTO. AF_12/2014</t>
  </si>
  <si>
    <t>10.4.29</t>
  </si>
  <si>
    <t>TUBO PVC, SERIE NORMAL, ESGOTO PREDIAL, DN 100 MM, FORNECIDO E INSTALADO EM RAMAL DE DESCARGA OU RAMAL DE ESGOTO SANITÁRIO. AF_12/2014</t>
  </si>
  <si>
    <t>10.4.30</t>
  </si>
  <si>
    <t>TUBO PVC, SERIE NORMAL, ESGOTO PREDIAL, DN 75 MM, FORNECIDO E INSTALADO EM RAMAL DE DESCARGA OU RAMAL DE ESGOTO SANITÁRIO. AF_12/2014</t>
  </si>
  <si>
    <t>10.4.31</t>
  </si>
  <si>
    <t>TUBO PVC, SERIE NORMAL, ESGOTO PREDIAL, DN 50 MM, FORNECIDO E INSTALADO EM RAMAL DE DESCARGA OU RAMAL DE ESGOTO SANITÁRIO. AF_12/2014</t>
  </si>
  <si>
    <t>10.4.32</t>
  </si>
  <si>
    <t>TUBO PVC, SERIE NORMAL, ESGOTO PREDIAL, DN 40 MM, FORNECIDO E INSTALADO EM RAMAL DE DESCARGA OU RAMAL DE ESGOTO SANITÁRIO. AF_12/2014</t>
  </si>
  <si>
    <t>10.4.33</t>
  </si>
  <si>
    <t>TUBO DE CONCRETO PARA REDES COLETORAS DE ESGOTO SANITÁRIO, DIÂMETRO DE 600 MM, JUNTA ELÁSTICA, INSTALADO EM LOCAL COM BAIXO NÍVEL DE INTERFERÊNCIAS - FORNECIMENTO E ASSENTAMENTO. AF_12/2015</t>
  </si>
  <si>
    <t>10.4.34</t>
  </si>
  <si>
    <t xml:space="preserve"> SES02005 </t>
  </si>
  <si>
    <t>TUBO PVC, SERIE NORMAL, ESGOTO PREDIAL, DN 150 MM, FORNECIDO E INSTALADO EM RAMAL DE DESCARGA OU RAMAL DE ESGOTO SANITÁRIO</t>
  </si>
  <si>
    <t>10.4.35</t>
  </si>
  <si>
    <t>TE, PVC, SERIE NORMAL, ESGOTO PREDIAL, DN 50 X 50 MM, JUNTA ELÁSTICA, FORNECIDO E INSTALADO EM RAMAL DE DESCARGA OU RAMAL DE ESGOTO SANITÁRIO. AF_12/2014</t>
  </si>
  <si>
    <t>10.4.36</t>
  </si>
  <si>
    <t>TUBO DE AÇO GALVANIZADO COM COSTURA, CLASSE MÉDIA, CONEXÃO RANHURADA, DN 50 (2"), INSTALADO EM PRUMADAS - FORNECIMENTO E INSTALAÇÃO. AF_12/2015</t>
  </si>
  <si>
    <t>10.4.37</t>
  </si>
  <si>
    <t>JOELHO 45 GRAUS, EM FERRO GALVANIZADO, DN 50 (2"), CONEXÃO ROSQUEADA, INSTALADO EM PRUMADAS - FORNECIMENTO E INSTALAÇÃO. AF_12/2015</t>
  </si>
  <si>
    <t>10.4.38</t>
  </si>
  <si>
    <t>10.5</t>
  </si>
  <si>
    <t>SISTEMA DE TRATAMENTO DE EFLUENTES</t>
  </si>
  <si>
    <t>10.5.1</t>
  </si>
  <si>
    <t xml:space="preserve"> SES02109 </t>
  </si>
  <si>
    <t>CAIXA GRADEADA 320 L – FABRICADA EM PEAD ( POLIETILENO DE ALTA DENSIDADE ) DIMENSÕES: 1,10 X 0,55 X 0,75 (PROFUNDIDADE)</t>
  </si>
  <si>
    <t>10.5.2</t>
  </si>
  <si>
    <t xml:space="preserve"> SES02107 </t>
  </si>
  <si>
    <t>FOSSA SEPTICA,SEM FILTRO, COM TAMPA EM CONCRETO ARMADO REFORÇADO, CAPACIDADE DE 20.000 LITROS (NBR 7229); DIÂMETRO 3,25M, PROFUNDIDADE 3,10M</t>
  </si>
  <si>
    <t>10.5.3</t>
  </si>
  <si>
    <t xml:space="preserve"> SES02108 </t>
  </si>
  <si>
    <t>FILTRO ANAERÓBIO, COM TAMPA EM CONCRETO ARMADO REFORÇADO, CAPACIDADE DE 20.000 LITROS (NBR 7229); DIÂMETRO 3,25M, PROFUNDIDADE 3,10M</t>
  </si>
  <si>
    <t>10.5.4</t>
  </si>
  <si>
    <t xml:space="preserve"> SES02110 </t>
  </si>
  <si>
    <t>CAIXA DE CLORAÇÃO 700 LITROS- FIBRA DE VIDRO E POLIÉSTER REFORÇADO = COM TAMPA EM DIMENSÕES 1,50X0,70X0,75M (VOLUME ÚTIL 700 LITROS)</t>
  </si>
  <si>
    <t>10.6</t>
  </si>
  <si>
    <t>DEMOLIR</t>
  </si>
  <si>
    <t>10.6.1</t>
  </si>
  <si>
    <t>DEMOLIÇÃO DE LAJES, DE FORMA MECANIZADA COM MARTELETE, SEM REAPROVEITAMENTO. AF_12/2017</t>
  </si>
  <si>
    <t>10.6.2</t>
  </si>
  <si>
    <t xml:space="preserve"> SES01281 </t>
  </si>
  <si>
    <t>RETIRADA DE RESERVATÓRIOS DE AGUA ATE 5000 LITROS</t>
  </si>
  <si>
    <t>10.6.3</t>
  </si>
  <si>
    <t>ATERRO MECANIZADO DE VALA COM ESCAVADEIRA HIDRÁULICA (CAPACIDADE DA CAÇAMBA: 0,8 M³ / POTÊNCIA: 111 HP), LARGURA DE 1,5 A 2,5 M, PROFUNDIDADE DE 3,0 A 4,5 M, COM AREIA PARA ATERRO. AF_05/2016</t>
  </si>
  <si>
    <t>10.7</t>
  </si>
  <si>
    <t>DRENAGEM DE ÁGUAS PLUVIAIS</t>
  </si>
  <si>
    <t>10.7.1</t>
  </si>
  <si>
    <t>10.7.2</t>
  </si>
  <si>
    <t>10.7.3</t>
  </si>
  <si>
    <t>LASTRO DE VALA COM PREPARO DE FUNDO, LARGURA MENOR QUE 1,5 M, COM CAMADA DE AREIA, LANÇAMENTO MANUAL, EM LOCAL COM NÍVEL BAIXO DE INTERFERÊNCIA. AF_06/2016</t>
  </si>
  <si>
    <t>10.7.4</t>
  </si>
  <si>
    <t xml:space="preserve"> 73799/001 </t>
  </si>
  <si>
    <t>GRELHA EM FERRO FUNDIDO SIMPLES COM REQUADRO, CARGA MÁXIMA 12,5 T,  300 X 1000 MM, E = 15 MM, FORNECIDA E ASSENTADA COM ARGAMASSA 1:4 CIMENTO:AREIA.</t>
  </si>
  <si>
    <t>10.7.5</t>
  </si>
  <si>
    <t xml:space="preserve"> SES01260 </t>
  </si>
  <si>
    <t>ALVENARIA EM TIJOLO CERAMICO MACICO 5X10X20CM 1 VEZ (ESPESSURA 20CM), ASSENTADO COM ARGAMASSA TRACO 1:2:8 (CIMENTO, CAL E AREIA)</t>
  </si>
  <si>
    <t>10.7.6</t>
  </si>
  <si>
    <t>TUBO PVC, SÉRIE R, ÁGUA PLUVIAL, DN 100 MM, FORNECIDO E INSTALADO EM RAMAL DE ENCAMINHAMENTO. AF_12/2014</t>
  </si>
  <si>
    <t>10.7.7</t>
  </si>
  <si>
    <t>TUBO DE PVC PARA REDE COLETORA DE ESGOTO DE PAREDE MACIÇA, DN 200 MM, JUNTA ELÁSTICA, INSTALADO EM LOCAL COM NÍVEL BAIXO DE INTERFERÊNCIAS - FORNECIMENTO E ASSENTAMENTO. AF_06/2015</t>
  </si>
  <si>
    <t>10.7.8</t>
  </si>
  <si>
    <t>CAIXA ENTERRADA HIDRÁULICA RETANGULAR, EM ALVENARIA COM BLOCOS DE CONCRETO, DIMENSÕES INTERNAS: 0,6X0,6X0,6 M PARA REDE DE DRENAGEM. AF_05/2018</t>
  </si>
  <si>
    <t>10.7.9</t>
  </si>
  <si>
    <t>POÇO DE INSPEÇÃO CIRCULAR PARA DRENAGEM, EM ALVENARIA COM TIJOLOS CERÂMICOS MACIÇOS, DIÂMETRO INTERNO = 0,6 M, PROFUNDIDADE = 1 M, EXCLUINDO TAMPÃO. AF_05/2018</t>
  </si>
  <si>
    <t>10.7.10</t>
  </si>
  <si>
    <t xml:space="preserve"> SES01205 </t>
  </si>
  <si>
    <t>CALHA EM CONCRETO SIMPLES, EM MEIA CANA, DIAMETRO 200 MM</t>
  </si>
  <si>
    <t>10.7.11</t>
  </si>
  <si>
    <t>(COMPOSIÇÃO REPRESENTATIVA) POÇO DE VISITA CIRCULAR PARA ESGOTO, EM ALVENARIA COM TIJOLOS CERÂMICOS MACIÇOS, DIÂMETRO INTERNO = 1,2 M, PROFUNDIDADE DE 1,50 A 2,00 M, INCLUINDO TAMPÃO DE FERRO FUNDIDO, DIÂMETRO DE 60 CM. AF_04/2018</t>
  </si>
  <si>
    <t>10.7.12</t>
  </si>
  <si>
    <t>10.8</t>
  </si>
  <si>
    <t>DRENO DAS CALHAS</t>
  </si>
  <si>
    <t>10.8.1</t>
  </si>
  <si>
    <t>CURVA 90 GRAUS, PVC, SERIE R, ÁGUA PLUVIAL, DN 100 MM, JUNTA ELÁSTICA, FORNECIDO E INSTALADO EM RAMAL DE ENCAMINHAMENTO. AF_12/2014</t>
  </si>
  <si>
    <t>10.8.2</t>
  </si>
  <si>
    <t>10.8.3</t>
  </si>
  <si>
    <t xml:space="preserve"> SES02104 </t>
  </si>
  <si>
    <t>CURVA LONGA 45 GRAUS, PVC, ÁGUA PLUVIAL, DN 100 MM, JUNTA ELÁSTICA, FORNECIDO E INSTALADO EM CONDUTORES VERTICAIS DE ÁGUAS PLUVIAIS</t>
  </si>
  <si>
    <t>10.8.4</t>
  </si>
  <si>
    <t xml:space="preserve"> SES02021 </t>
  </si>
  <si>
    <t>CURVA 45 GRAUS LONGA DE PVC BRANCO, PONTA BOLSA E VIROLA, 150 MM</t>
  </si>
  <si>
    <t>10.8.5</t>
  </si>
  <si>
    <t xml:space="preserve"> SES02076 </t>
  </si>
  <si>
    <t>RALO SEMIESFERICO TIPO ABACAXI D= 100MM</t>
  </si>
  <si>
    <t>10.8.6</t>
  </si>
  <si>
    <t xml:space="preserve"> SES02017 </t>
  </si>
  <si>
    <t>RALO EM FERRO FUNDIDO TIPO ABACAXI DN = 150 MM</t>
  </si>
  <si>
    <t>10.8.7</t>
  </si>
  <si>
    <t>JOELHO 45 GRAUS PARA PÉ DE COLUNA, PVC, SERIE R, ÁGUA PLUVIAL, DN 100 MM, JUNTA ELÁSTICA, FORNECIDO E INSTALADO EM CONDUTORES VERTICAIS DE ÁGUAS PLUVIAIS. AF_12/2014</t>
  </si>
  <si>
    <t>10.8.8</t>
  </si>
  <si>
    <t>JOELHO 45 GRAUS, PVC, SERIE R, ÁGUA PLUVIAL, DN 150 MM, JUNTA ELÁSTICA, FORNECIDO E INSTALADO EM CONDUTORES VERTICAIS DE ÁGUAS PLUVIAIS. AF_12/2014</t>
  </si>
  <si>
    <t>10.8.9</t>
  </si>
  <si>
    <t>JUNÇÃO SIMPLES, PVC, SERIE R, ÁGUA PLUVIAL, DN 150 X 150 MM, JUNTA ELÁSTICA, FORNECIDO E INSTALADO EM CONDUTORES VERTICAIS DE ÁGUAS PLUVIAIS. AF_12/2014</t>
  </si>
  <si>
    <t>10.8.10</t>
  </si>
  <si>
    <t>JUNÇÃO SIMPLES, PVC, SERIE R, ÁGUA PLUVIAL, DN 100 X 100 MM, JUNTA ELÁSTICA, FORNECIDO E INSTALADO EM CONDUTORES VERTICAIS DE ÁGUAS PLUVIAIS. AF_12/2014</t>
  </si>
  <si>
    <t>10.8.11</t>
  </si>
  <si>
    <t>JUNÇÃO SIMPLES, PVC, SERIE R, ÁGUA PLUVIAL, DN 150 X 100 MM, JUNTA ELÁSTICA, FORNECIDO E INSTALADO EM CONDUTORES VERTICAIS DE ÁGUAS PLUVIAIS. AF_12/2014</t>
  </si>
  <si>
    <t>10.8.12</t>
  </si>
  <si>
    <t>TUBO PVC, SÉRIE R, ÁGUA PLUVIAL, DN 100 MM, FORNECIDO E INSTALADO EM CONDUTORES VERTICAIS DE ÁGUAS PLUVIAIS. AF_12/2014</t>
  </si>
  <si>
    <t>10.8.13</t>
  </si>
  <si>
    <t>TUBO PVC, SÉRIE R, ÁGUA PLUVIAL, DN 150 MM, FORNECIDO E INSTALADO EM CONDUTORES VERTICAIS DE ÁGUAS PLUVIAIS. AF_12/2014</t>
  </si>
  <si>
    <t>10.8.14</t>
  </si>
  <si>
    <t xml:space="preserve"> SES02083 </t>
  </si>
  <si>
    <t>ABRAÇADEIRA METÁLICA TIPO "U" DE 4" COM FIXAÇÕES, P/TUBO PVC</t>
  </si>
  <si>
    <t>10.9</t>
  </si>
  <si>
    <t>DRENAGEM DE AR CONDIONADO</t>
  </si>
  <si>
    <t>10.9.1</t>
  </si>
  <si>
    <t>CAIXA ENTERRADA ELÉTRICA RETANGULAR, EM ALVENARIA COM TIJOLOS CERÂMICOS MACIÇOS, FUNDO COM BRITA, DIMENSÕES INTERNAS: 0,4X0,4X0,4 M. AF_05/2018</t>
  </si>
  <si>
    <t>10.9.2</t>
  </si>
  <si>
    <t>10.9.3</t>
  </si>
  <si>
    <t>10.9.4</t>
  </si>
  <si>
    <t>10.9.5</t>
  </si>
  <si>
    <t>10.9.6</t>
  </si>
  <si>
    <t>10.9.7</t>
  </si>
  <si>
    <t>10.9.8</t>
  </si>
  <si>
    <t xml:space="preserve"> SES02105 </t>
  </si>
  <si>
    <t>BUCHA DE REDUCAO DE PVC, SOLDAVEL, LONGA, COM 50 X 32 MM, INSTALADO EM PRUMADA DE ÁGUA - FORNECIMENTO E INSTALAÇÃO</t>
  </si>
  <si>
    <t>TOTAL INSTALALÇÕES HIDRAULICA, SANITÁRIA E DRENAGEM</t>
  </si>
  <si>
    <t>PREÇO GLOBAL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</si>
</sst>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 Light"/>
      <family val="2"/>
    </font>
    <font>
      <sz val="12"/>
      <color theme="1"/>
      <name val="Calibri Light"/>
      <family val="2"/>
    </font>
    <font>
      <b/>
      <sz val="12"/>
      <color theme="1"/>
      <name val="Calibri"/>
      <family val="2"/>
    </font>
    <font>
      <b/>
      <sz val="12"/>
      <color theme="1"/>
      <name val="Calibri Light"/>
      <family val="2"/>
    </font>
    <font>
      <b/>
      <sz val="12"/>
      <color theme="0"/>
      <name val="Calibri Light"/>
      <family val="2"/>
    </font>
    <font>
      <sz val="12"/>
      <color theme="1"/>
      <name val="Calibri"/>
      <family val="2"/>
    </font>
    <font>
      <i/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10" fontId="3" fillId="0" borderId="0" xfId="2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horizontal="center" vertical="center"/>
    </xf>
    <xf numFmtId="10" fontId="3" fillId="0" borderId="0" xfId="2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1" applyNumberFormat="1" applyFont="1" applyFill="1" applyBorder="1" applyAlignment="1">
      <alignment horizontal="center" vertical="center"/>
    </xf>
    <xf numFmtId="43" fontId="2" fillId="0" borderId="0" xfId="1" applyNumberFormat="1" applyFont="1" applyFill="1" applyBorder="1" applyAlignment="1">
      <alignment horizontal="right" vertical="center"/>
    </xf>
    <xf numFmtId="0" fontId="3" fillId="0" borderId="0" xfId="1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1" applyNumberFormat="1" applyFont="1" applyFill="1" applyBorder="1" applyAlignment="1">
      <alignment horizontal="center" vertical="center" wrapText="1"/>
    </xf>
    <xf numFmtId="43" fontId="6" fillId="0" borderId="3" xfId="1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2" fontId="9" fillId="0" borderId="0" xfId="1" applyNumberFormat="1" applyFont="1" applyFill="1" applyBorder="1" applyAlignment="1">
      <alignment vertical="center" wrapText="1"/>
    </xf>
    <xf numFmtId="0" fontId="9" fillId="0" borderId="0" xfId="1" applyNumberFormat="1" applyFont="1" applyFill="1" applyBorder="1" applyAlignment="1">
      <alignment horizontal="center" vertical="center" wrapText="1"/>
    </xf>
    <xf numFmtId="43" fontId="9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 vertical="center" wrapText="1"/>
    </xf>
    <xf numFmtId="2" fontId="6" fillId="0" borderId="2" xfId="1" applyNumberFormat="1" applyFont="1" applyFill="1" applyBorder="1" applyAlignment="1">
      <alignment vertical="center" wrapText="1"/>
    </xf>
    <xf numFmtId="43" fontId="6" fillId="0" borderId="2" xfId="1" applyFont="1" applyFill="1" applyBorder="1" applyAlignment="1">
      <alignment vertical="center" wrapText="1"/>
    </xf>
    <xf numFmtId="43" fontId="6" fillId="0" borderId="2" xfId="1" applyNumberFormat="1" applyFont="1" applyFill="1" applyBorder="1" applyAlignment="1">
      <alignment horizontal="right" vertical="center" wrapText="1"/>
    </xf>
    <xf numFmtId="43" fontId="6" fillId="0" borderId="2" xfId="1" applyFont="1" applyFill="1" applyBorder="1" applyAlignment="1">
      <alignment horizontal="right" vertical="center" wrapText="1"/>
    </xf>
    <xf numFmtId="43" fontId="6" fillId="0" borderId="0" xfId="1" applyNumberFormat="1" applyFont="1" applyFill="1" applyBorder="1" applyAlignment="1">
      <alignment horizontal="center" vertical="center" wrapText="1"/>
    </xf>
    <xf numFmtId="0" fontId="6" fillId="0" borderId="0" xfId="1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2" fontId="6" fillId="0" borderId="0" xfId="0" applyNumberFormat="1" applyFont="1" applyFill="1" applyBorder="1" applyAlignment="1">
      <alignment vertical="center" wrapText="1"/>
    </xf>
    <xf numFmtId="43" fontId="6" fillId="0" borderId="0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2" fontId="6" fillId="0" borderId="2" xfId="0" applyNumberFormat="1" applyFont="1" applyFill="1" applyBorder="1" applyAlignment="1">
      <alignment vertical="center" wrapText="1"/>
    </xf>
    <xf numFmtId="43" fontId="6" fillId="0" borderId="2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2" fontId="9" fillId="0" borderId="1" xfId="1" applyNumberFormat="1" applyFont="1" applyFill="1" applyBorder="1" applyAlignment="1">
      <alignment vertical="center" wrapText="1"/>
    </xf>
    <xf numFmtId="43" fontId="9" fillId="0" borderId="1" xfId="1" applyFont="1" applyFill="1" applyBorder="1" applyAlignment="1">
      <alignment vertical="center" wrapText="1"/>
    </xf>
    <xf numFmtId="43" fontId="6" fillId="0" borderId="1" xfId="1" applyFont="1" applyFill="1" applyBorder="1" applyAlignment="1">
      <alignment horizontal="right" vertical="center" wrapText="1"/>
    </xf>
    <xf numFmtId="43" fontId="6" fillId="0" borderId="1" xfId="1" applyFont="1" applyFill="1" applyBorder="1" applyAlignment="1">
      <alignment vertical="center" wrapText="1"/>
    </xf>
    <xf numFmtId="2" fontId="6" fillId="0" borderId="1" xfId="1" applyNumberFormat="1" applyFont="1" applyFill="1" applyBorder="1" applyAlignment="1">
      <alignment vertical="center" wrapText="1"/>
    </xf>
    <xf numFmtId="43" fontId="6" fillId="0" borderId="1" xfId="1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center" vertical="center" wrapText="1"/>
    </xf>
    <xf numFmtId="43" fontId="9" fillId="0" borderId="2" xfId="1" applyNumberFormat="1" applyFont="1" applyFill="1" applyBorder="1" applyAlignment="1">
      <alignment horizontal="right" vertical="center" wrapText="1"/>
    </xf>
    <xf numFmtId="43" fontId="6" fillId="0" borderId="0" xfId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2" fontId="6" fillId="0" borderId="0" xfId="1" applyNumberFormat="1" applyFont="1" applyFill="1" applyBorder="1" applyAlignment="1">
      <alignment vertical="center" wrapText="1"/>
    </xf>
    <xf numFmtId="43" fontId="6" fillId="0" borderId="0" xfId="1" applyFont="1" applyFill="1" applyBorder="1" applyAlignment="1">
      <alignment vertical="center" wrapText="1"/>
    </xf>
    <xf numFmtId="43" fontId="6" fillId="0" borderId="0" xfId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right" vertical="center" wrapText="1"/>
    </xf>
    <xf numFmtId="2" fontId="6" fillId="0" borderId="3" xfId="1" applyNumberFormat="1" applyFont="1" applyFill="1" applyBorder="1" applyAlignment="1">
      <alignment vertical="center" wrapText="1"/>
    </xf>
    <xf numFmtId="43" fontId="6" fillId="0" borderId="3" xfId="1" applyFont="1" applyFill="1" applyBorder="1" applyAlignment="1">
      <alignment vertical="center" wrapText="1"/>
    </xf>
    <xf numFmtId="43" fontId="6" fillId="0" borderId="3" xfId="1" applyNumberFormat="1" applyFont="1" applyFill="1" applyBorder="1" applyAlignment="1">
      <alignment horizontal="right" vertical="center" wrapText="1"/>
    </xf>
    <xf numFmtId="43" fontId="6" fillId="0" borderId="3" xfId="1" applyFont="1" applyFill="1" applyBorder="1" applyAlignment="1">
      <alignment horizontal="right" vertical="center" wrapText="1"/>
    </xf>
    <xf numFmtId="43" fontId="5" fillId="0" borderId="0" xfId="0" applyNumberFormat="1" applyFont="1" applyAlignment="1">
      <alignment vertical="center" wrapText="1"/>
    </xf>
    <xf numFmtId="43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2" fontId="9" fillId="0" borderId="0" xfId="0" applyNumberFormat="1" applyFont="1" applyFill="1" applyAlignment="1">
      <alignment vertical="center" wrapText="1"/>
    </xf>
    <xf numFmtId="43" fontId="9" fillId="0" borderId="0" xfId="0" applyNumberFormat="1" applyFont="1" applyFill="1" applyAlignment="1">
      <alignment vertical="center" wrapText="1"/>
    </xf>
    <xf numFmtId="2" fontId="9" fillId="0" borderId="0" xfId="1" applyNumberFormat="1" applyFont="1" applyFill="1" applyAlignment="1">
      <alignment vertical="center" wrapText="1"/>
    </xf>
    <xf numFmtId="43" fontId="9" fillId="0" borderId="0" xfId="1" applyFont="1" applyFill="1" applyAlignment="1">
      <alignment horizontal="right" vertical="center" wrapText="1"/>
    </xf>
    <xf numFmtId="43" fontId="9" fillId="0" borderId="0" xfId="1" applyNumberFormat="1" applyFont="1" applyFill="1" applyAlignment="1">
      <alignment vertical="center" wrapText="1"/>
    </xf>
    <xf numFmtId="43" fontId="9" fillId="0" borderId="0" xfId="1" applyFont="1" applyFill="1" applyAlignment="1">
      <alignment vertical="center" wrapText="1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593912</xdr:colOff>
      <xdr:row>407</xdr:row>
      <xdr:rowOff>0</xdr:rowOff>
    </xdr:from>
    <xdr:ext cx="184731" cy="264560"/>
    <xdr:sp macro="" textlink="">
      <xdr:nvSpPr>
        <xdr:cNvPr id="2" name="CaixaDeTexto 1"/>
        <xdr:cNvSpPr txBox="1"/>
      </xdr:nvSpPr>
      <xdr:spPr>
        <a:xfrm>
          <a:off x="15586262" y="17398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niciusmagalhaes\Desktop\VExtenso.xla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5-HP\Users\pmc\Documents\Downloads\REVIS&#195;O%2002%20-%20L&#211;GICA\LOGICA%20EM%2022-07-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ERMAC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13502561\Documents\Projetos\Teofilo%20Otoni\Levantamentos%20LUCAS\Calculadora%20de%20Quantitativos%20R02%20-%20Te&#243;filo%20Otoni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13502561\Documents\Projetos\Teofilo%20Otoni\Levantamentos%20LUCAS\Levantamento%20de%20acabamento%20de%20pared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EONARDO\01_SEDUC\01_Boletins\Boletim%20Abril%202005_R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VExtenso"/>
    </sheetNames>
    <definedNames>
      <definedName name="VExtenso"/>
    </defined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API-SINTETICO"/>
      <sheetName val="SINAPI-01-2014"/>
      <sheetName val="MAPA COTAÇÃO (MC01)"/>
      <sheetName val="estimativa de custo IRMA DULCE"/>
      <sheetName val="ELÉTRICA"/>
      <sheetName val="INFRA"/>
      <sheetName val="LÓGICA 2"/>
      <sheetName val="LÓGICA 22"/>
    </sheetNames>
    <sheetDataSet>
      <sheetData sheetId="0"/>
      <sheetData sheetId="1"/>
      <sheetData sheetId="2"/>
      <sheetData sheetId="3">
        <row r="6">
          <cell r="B6" t="str">
            <v>CASA IRMÃ DULCE</v>
          </cell>
        </row>
        <row r="7">
          <cell r="I7">
            <v>0.27279999999999999</v>
          </cell>
        </row>
      </sheetData>
      <sheetData sheetId="4">
        <row r="25">
          <cell r="F25">
            <v>25.390000000000004</v>
          </cell>
        </row>
      </sheetData>
      <sheetData sheetId="5">
        <row r="27">
          <cell r="F27">
            <v>2.8000000000000003</v>
          </cell>
        </row>
        <row r="44">
          <cell r="F44">
            <v>10.09</v>
          </cell>
        </row>
        <row r="62">
          <cell r="F62">
            <v>12.790000000000001</v>
          </cell>
        </row>
        <row r="80">
          <cell r="F80">
            <v>46.55</v>
          </cell>
        </row>
        <row r="98">
          <cell r="F98">
            <v>27</v>
          </cell>
        </row>
        <row r="116">
          <cell r="F116">
            <v>29.27</v>
          </cell>
        </row>
        <row r="134">
          <cell r="F134">
            <v>22.459999999999997</v>
          </cell>
        </row>
        <row r="152">
          <cell r="F152">
            <v>21.23</v>
          </cell>
        </row>
        <row r="170">
          <cell r="F170">
            <v>6.5099999999999989</v>
          </cell>
        </row>
        <row r="188">
          <cell r="F188">
            <v>4.9800000000000004</v>
          </cell>
        </row>
        <row r="206">
          <cell r="F206">
            <v>22.68</v>
          </cell>
        </row>
        <row r="224">
          <cell r="F224">
            <v>13.27</v>
          </cell>
        </row>
        <row r="242">
          <cell r="F242">
            <v>2.9060000000000006</v>
          </cell>
        </row>
        <row r="261">
          <cell r="F261">
            <v>2.6460000000000004</v>
          </cell>
        </row>
        <row r="279">
          <cell r="F279">
            <v>0.39760000000000001</v>
          </cell>
        </row>
        <row r="297">
          <cell r="F297">
            <v>3.98</v>
          </cell>
        </row>
        <row r="315">
          <cell r="F315">
            <v>4.2699999999999996</v>
          </cell>
        </row>
        <row r="334">
          <cell r="F334">
            <v>125.10000000000001</v>
          </cell>
        </row>
        <row r="352">
          <cell r="F352">
            <v>9.11</v>
          </cell>
        </row>
        <row r="370">
          <cell r="F370">
            <v>43.54</v>
          </cell>
        </row>
        <row r="388">
          <cell r="F388">
            <v>11.78</v>
          </cell>
        </row>
        <row r="406">
          <cell r="F406">
            <v>104.63000000000001</v>
          </cell>
        </row>
        <row r="424">
          <cell r="F424">
            <v>92.77</v>
          </cell>
        </row>
        <row r="442">
          <cell r="F442">
            <v>130.80000000000001</v>
          </cell>
        </row>
        <row r="460">
          <cell r="F460">
            <v>68.009999999999991</v>
          </cell>
        </row>
        <row r="478">
          <cell r="F478">
            <v>6.5399999999999991</v>
          </cell>
        </row>
        <row r="496">
          <cell r="F496">
            <v>77.89</v>
          </cell>
        </row>
        <row r="514">
          <cell r="F514">
            <v>33.94</v>
          </cell>
        </row>
        <row r="532">
          <cell r="F532">
            <v>3.9999999999999996</v>
          </cell>
        </row>
      </sheetData>
      <sheetData sheetId="6">
        <row r="24">
          <cell r="F24">
            <v>8.7899999999999991</v>
          </cell>
        </row>
        <row r="42">
          <cell r="F42">
            <v>20.28</v>
          </cell>
        </row>
        <row r="78">
          <cell r="F78">
            <v>54.65</v>
          </cell>
        </row>
        <row r="96">
          <cell r="F96">
            <v>1.37</v>
          </cell>
        </row>
        <row r="116">
          <cell r="F116">
            <v>93.740000000000009</v>
          </cell>
        </row>
        <row r="134">
          <cell r="F134">
            <v>22.82</v>
          </cell>
        </row>
        <row r="155">
          <cell r="F155">
            <v>372.28999999999996</v>
          </cell>
        </row>
        <row r="177">
          <cell r="F177">
            <v>1567.1299999999997</v>
          </cell>
        </row>
        <row r="195">
          <cell r="F195">
            <v>1038.8</v>
          </cell>
        </row>
        <row r="213">
          <cell r="F213">
            <v>300.60000000000002</v>
          </cell>
        </row>
        <row r="231">
          <cell r="F231">
            <v>41.78</v>
          </cell>
        </row>
        <row r="249">
          <cell r="F249">
            <v>48.029999999999994</v>
          </cell>
        </row>
        <row r="267">
          <cell r="F267">
            <v>55.91</v>
          </cell>
        </row>
        <row r="285">
          <cell r="F285">
            <v>11.819999999999999</v>
          </cell>
        </row>
        <row r="303">
          <cell r="F303">
            <v>1.5000000000000002</v>
          </cell>
        </row>
        <row r="321">
          <cell r="F321">
            <v>2.59</v>
          </cell>
        </row>
        <row r="339">
          <cell r="F339">
            <v>3821.9100000000003</v>
          </cell>
        </row>
        <row r="357">
          <cell r="F357">
            <v>24.71</v>
          </cell>
        </row>
        <row r="374">
          <cell r="F374">
            <v>16.48</v>
          </cell>
        </row>
      </sheetData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PLANILHA ORÇAMENTARIA"/>
      <sheetName val="CRONOGRAMA"/>
      <sheetName val="CPUs"/>
      <sheetName val="MAPA DE REFERENCIA"/>
      <sheetName val="MAPA DE COTAÇÃO"/>
      <sheetName val="BDI - Aliquota ISSQN - 5,0%"/>
      <sheetName val="ENCARGOS SOCIA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.Configurações_Gerais"/>
      <sheetName val="00.Fundações"/>
      <sheetName val="00. Estrutura"/>
      <sheetName val="00.Especificação&amp;Acabamentos"/>
      <sheetName val="00.Tabela Acabamentos"/>
      <sheetName val="00. Esquadrias e Ferragens"/>
      <sheetName val="00.Alvenaria e Divisórias"/>
      <sheetName val="00.Tabela Item"/>
      <sheetName val="00. Tabela Geral"/>
      <sheetName val="99.Layout-Levantamento"/>
      <sheetName val="98.Layout-Item"/>
      <sheetName val="97.Layout-Geral"/>
      <sheetName val="96.Layout-Resumo Piso"/>
      <sheetName val="95.Layout-Resumo Rodapé"/>
      <sheetName val="94.Layout-Resumo Parede"/>
      <sheetName val="93.Layout-Resumo Teto"/>
      <sheetName val="92.Layout-Resumo"/>
      <sheetName val="Índices&amp;Referências"/>
      <sheetName val="Calculadora de Quantitativos R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.Tabela Acabamentos"/>
      <sheetName val="Plan1"/>
      <sheetName val="Levantamento de acabamento de p"/>
    </sheetNames>
    <sheetDataSet>
      <sheetData sheetId="0"/>
      <sheetData sheetId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um"/>
      <sheetName val="Plan2"/>
      <sheetName val="Plan3"/>
      <sheetName val="cobertura quadra"/>
      <sheetName val="CRON REF"/>
      <sheetName val="cobertura_quadra"/>
      <sheetName val="CRON_REF"/>
    </sheetNames>
    <sheetDataSet>
      <sheetData sheetId="0" refreshError="1">
        <row r="3">
          <cell r="A3" t="str">
            <v>Obra :001 -  001</v>
          </cell>
        </row>
        <row r="4">
          <cell r="A4" t="str">
            <v xml:space="preserve">Total da Planilha - </v>
          </cell>
          <cell r="B4" t="str">
            <v>364.742,2448</v>
          </cell>
        </row>
        <row r="5">
          <cell r="A5" t="str">
            <v>Cód. Tarefa</v>
          </cell>
          <cell r="B5" t="str">
            <v>Descrição</v>
          </cell>
          <cell r="C5" t="str">
            <v>Unidade</v>
          </cell>
          <cell r="D5" t="str">
            <v>Valor Unitário</v>
          </cell>
        </row>
        <row r="6">
          <cell r="A6" t="str">
            <v>001</v>
          </cell>
          <cell r="B6" t="str">
            <v>BOLETIM DE REFERÊNCIA DE PREÇOS - ABRIL 2005</v>
          </cell>
          <cell r="D6">
            <v>364742.24479999999</v>
          </cell>
        </row>
        <row r="7">
          <cell r="A7" t="str">
            <v>001.01</v>
          </cell>
          <cell r="B7" t="str">
            <v>DEMOLIÇÃO E RETIRADA</v>
          </cell>
          <cell r="D7">
            <v>1590.6348</v>
          </cell>
        </row>
        <row r="8">
          <cell r="A8" t="str">
            <v>001.01.00020</v>
          </cell>
          <cell r="B8" t="str">
            <v>Demolição de cobertura construída c/telha de barro ou cerâmica</v>
          </cell>
          <cell r="C8" t="str">
            <v>M2</v>
          </cell>
          <cell r="D8">
            <v>2.6091000000000002</v>
          </cell>
        </row>
        <row r="9">
          <cell r="A9" t="str">
            <v>001.01.00040</v>
          </cell>
          <cell r="B9" t="str">
            <v>Demolição de cobertura construída c/telha de cimento amianto, alumínio, plastico e ferro galvanizado</v>
          </cell>
          <cell r="C9" t="str">
            <v>M2</v>
          </cell>
          <cell r="D9">
            <v>1.0871999999999999</v>
          </cell>
        </row>
        <row r="10">
          <cell r="A10" t="str">
            <v>001.01.00060</v>
          </cell>
          <cell r="B10" t="str">
            <v>Demolição de madeiramento de telhado constituído por tesouras (telha de barro)</v>
          </cell>
          <cell r="C10" t="str">
            <v>M2</v>
          </cell>
          <cell r="D10">
            <v>3.9278</v>
          </cell>
        </row>
        <row r="11">
          <cell r="A11" t="str">
            <v>001.01.00080</v>
          </cell>
          <cell r="B11" t="str">
            <v>Demolição de madeiramento de telhado constituído por tesouras (telha de cimento aminato e alumínio)</v>
          </cell>
          <cell r="C11" t="str">
            <v>M2</v>
          </cell>
          <cell r="D11">
            <v>3.3856999999999999</v>
          </cell>
        </row>
        <row r="12">
          <cell r="A12" t="str">
            <v>001.01.00100</v>
          </cell>
          <cell r="B12" t="str">
            <v>Demolição de madeiramento de telhado tipo pontaletados (telhas de barro)</v>
          </cell>
          <cell r="C12" t="str">
            <v>M2</v>
          </cell>
          <cell r="D12">
            <v>2.9251</v>
          </cell>
        </row>
        <row r="13">
          <cell r="A13" t="str">
            <v>001.01.00120</v>
          </cell>
          <cell r="B13" t="str">
            <v>Demolição de madeiramento de telhado tipo pontaletados (telhas de cimento aminato ou alumínio)</v>
          </cell>
          <cell r="C13" t="str">
            <v>M2</v>
          </cell>
          <cell r="D13">
            <v>2.9251</v>
          </cell>
        </row>
        <row r="14">
          <cell r="A14" t="str">
            <v>001.01.00130</v>
          </cell>
          <cell r="B14" t="str">
            <v>Demolição de Ripamento em Cobertura Barro ou Cerâmica</v>
          </cell>
          <cell r="C14" t="str">
            <v>m2</v>
          </cell>
          <cell r="D14">
            <v>0.19040000000000001</v>
          </cell>
        </row>
        <row r="15">
          <cell r="A15" t="str">
            <v>001.01.00140</v>
          </cell>
          <cell r="B15" t="str">
            <v>Demolição de estrutura de ferro  para  telhados</v>
          </cell>
          <cell r="C15" t="str">
            <v>M2</v>
          </cell>
          <cell r="D15">
            <v>8.0597999999999992</v>
          </cell>
        </row>
        <row r="16">
          <cell r="A16" t="str">
            <v>001.01.00160</v>
          </cell>
          <cell r="B16" t="str">
            <v>Retirada de cobertura de madeira - caibros e vigas</v>
          </cell>
          <cell r="C16" t="str">
            <v>ML</v>
          </cell>
          <cell r="D16">
            <v>0.20039999999999999</v>
          </cell>
        </row>
        <row r="17">
          <cell r="A17" t="str">
            <v>001.01.00180</v>
          </cell>
          <cell r="B17" t="str">
            <v>Retirada de cobertura de madeira - ripas</v>
          </cell>
          <cell r="C17" t="str">
            <v>ML</v>
          </cell>
          <cell r="D17">
            <v>0.1002</v>
          </cell>
        </row>
        <row r="18">
          <cell r="A18" t="str">
            <v>001.01.00200</v>
          </cell>
          <cell r="B18" t="str">
            <v>Retirada de cobertura em telhas de barro s/aproveitamento das cumeeiras e espigões</v>
          </cell>
          <cell r="C18" t="str">
            <v>UN</v>
          </cell>
          <cell r="D18">
            <v>0.27660000000000001</v>
          </cell>
        </row>
        <row r="19">
          <cell r="A19" t="str">
            <v>001.01.00220</v>
          </cell>
          <cell r="B19" t="str">
            <v>Retirada de cobertura em telhas de cimento aminato, alumínio, plástico ou ferro galvanizado</v>
          </cell>
          <cell r="C19" t="str">
            <v>UN</v>
          </cell>
          <cell r="D19">
            <v>3.6886000000000001</v>
          </cell>
        </row>
        <row r="20">
          <cell r="A20" t="str">
            <v>001.01.00240</v>
          </cell>
          <cell r="B20" t="str">
            <v>Retirada de cobertura em telhas cerãmicas ( plan , colonial , francesa , etc. )</v>
          </cell>
          <cell r="C20" t="str">
            <v>M2</v>
          </cell>
          <cell r="D20">
            <v>2.4449999999999998</v>
          </cell>
        </row>
        <row r="21">
          <cell r="A21" t="str">
            <v>001.01.00260</v>
          </cell>
          <cell r="B21" t="str">
            <v>Retirada de cobertura em telhas de cimento aminato, alumínio, plástico e c.g.</v>
          </cell>
          <cell r="C21" t="str">
            <v>M2</v>
          </cell>
          <cell r="D21">
            <v>1.3028999999999999</v>
          </cell>
        </row>
        <row r="22">
          <cell r="A22" t="str">
            <v>001.01.00280</v>
          </cell>
          <cell r="B22" t="str">
            <v>Retirada de madeiramento de telhado constituído por tesouras (telha de barro)</v>
          </cell>
          <cell r="C22" t="str">
            <v>M2</v>
          </cell>
          <cell r="D22">
            <v>3.0061</v>
          </cell>
        </row>
        <row r="23">
          <cell r="A23" t="str">
            <v>001.01.00300</v>
          </cell>
          <cell r="B23" t="str">
            <v>Retirada de madeiramento de telhado constituído por tesouras (telha de cimento amianto ou alumínio)</v>
          </cell>
          <cell r="C23" t="str">
            <v>M2</v>
          </cell>
          <cell r="D23">
            <v>2.5051000000000001</v>
          </cell>
        </row>
        <row r="24">
          <cell r="A24" t="str">
            <v>001.01.00320</v>
          </cell>
          <cell r="B24" t="str">
            <v>Retirada de madeiramento de telhado tipo pontaletados (telhas de barro)</v>
          </cell>
          <cell r="C24" t="str">
            <v>M2</v>
          </cell>
          <cell r="D24">
            <v>2.004</v>
          </cell>
        </row>
        <row r="25">
          <cell r="A25" t="str">
            <v>001.01.00340</v>
          </cell>
          <cell r="B25" t="str">
            <v>Retirada de madeiramento de telhado tipo pontaletados (telhas de cimento amianto ou alumínio)</v>
          </cell>
          <cell r="C25" t="str">
            <v>M2</v>
          </cell>
          <cell r="D25">
            <v>1.8036000000000001</v>
          </cell>
        </row>
        <row r="26">
          <cell r="A26" t="str">
            <v>001.01.00360</v>
          </cell>
          <cell r="B26" t="str">
            <v>Retirada de calhas e rufos metálicos</v>
          </cell>
          <cell r="C26" t="str">
            <v>M2</v>
          </cell>
          <cell r="D26">
            <v>3.0522</v>
          </cell>
        </row>
        <row r="27">
          <cell r="A27" t="str">
            <v>001.01.00380</v>
          </cell>
          <cell r="B27" t="str">
            <v>Demolição de revestimento de argamassa de cal e areia (inclusive emboço)</v>
          </cell>
          <cell r="C27" t="str">
            <v>M2</v>
          </cell>
          <cell r="D27">
            <v>1.9035</v>
          </cell>
        </row>
        <row r="28">
          <cell r="A28" t="str">
            <v>001.01.00400</v>
          </cell>
          <cell r="B28" t="str">
            <v>Demolição de revestimento de argamassa mista (inclusive emboço)</v>
          </cell>
          <cell r="C28" t="str">
            <v>M2</v>
          </cell>
          <cell r="D28">
            <v>2.8553000000000002</v>
          </cell>
        </row>
        <row r="29">
          <cell r="A29" t="str">
            <v>001.01.00420</v>
          </cell>
          <cell r="B29" t="str">
            <v>Demolição de revestimento de argamassa de cimento e areia (inclusive emboço)</v>
          </cell>
          <cell r="C29" t="str">
            <v>M2</v>
          </cell>
          <cell r="D29">
            <v>7.3181000000000003</v>
          </cell>
        </row>
        <row r="30">
          <cell r="A30" t="str">
            <v>001.01.00440</v>
          </cell>
          <cell r="B30" t="str">
            <v>Demolição de azulejos pastilas ladrilhos cerâmicos ou base de gres (inclusive emboço)</v>
          </cell>
          <cell r="C30" t="str">
            <v>M2</v>
          </cell>
          <cell r="D30">
            <v>7.0641999999999996</v>
          </cell>
        </row>
        <row r="31">
          <cell r="A31" t="str">
            <v>001.01.00460</v>
          </cell>
          <cell r="B31" t="str">
            <v>Demolição de mármore, pedra ou granito (inclusive emboço)</v>
          </cell>
          <cell r="C31" t="str">
            <v>M2</v>
          </cell>
          <cell r="D31">
            <v>7.0641999999999996</v>
          </cell>
        </row>
        <row r="32">
          <cell r="A32" t="str">
            <v>001.01.00480</v>
          </cell>
          <cell r="B32" t="str">
            <v>Demolição de quadro negro</v>
          </cell>
          <cell r="C32" t="str">
            <v>M2</v>
          </cell>
          <cell r="D32">
            <v>7.0641999999999996</v>
          </cell>
        </row>
        <row r="33">
          <cell r="A33" t="str">
            <v>001.01.00500</v>
          </cell>
          <cell r="B33" t="str">
            <v>Retirada de revestimento com mármore, pedra ou granito (inclusive emboço)</v>
          </cell>
          <cell r="C33" t="str">
            <v>M2</v>
          </cell>
          <cell r="D33">
            <v>6.5143000000000004</v>
          </cell>
        </row>
        <row r="34">
          <cell r="A34" t="str">
            <v>001.01.00520</v>
          </cell>
          <cell r="B34" t="str">
            <v>Demolição de forro de estuque (inclusive entarugamento de madeira)</v>
          </cell>
          <cell r="C34" t="str">
            <v>M2</v>
          </cell>
          <cell r="D34">
            <v>2.0588000000000002</v>
          </cell>
        </row>
        <row r="35">
          <cell r="A35" t="str">
            <v>001.01.00540</v>
          </cell>
          <cell r="B35" t="str">
            <v>Demolição de forro de madeira ou de gesso (incluso entarugamento)</v>
          </cell>
          <cell r="C35" t="str">
            <v>M2</v>
          </cell>
          <cell r="D35">
            <v>1.7394000000000001</v>
          </cell>
        </row>
        <row r="36">
          <cell r="A36" t="str">
            <v>001.01.00560</v>
          </cell>
          <cell r="B36" t="str">
            <v>Demolição somente das tábuas ou chapas de madeira ou de gesso</v>
          </cell>
          <cell r="C36" t="str">
            <v>M2</v>
          </cell>
          <cell r="D36">
            <v>2.6091000000000002</v>
          </cell>
        </row>
        <row r="37">
          <cell r="A37" t="str">
            <v>001.01.00580</v>
          </cell>
          <cell r="B37" t="str">
            <v>Demolição de lambris de madeira inclusive entarugamento</v>
          </cell>
          <cell r="C37" t="str">
            <v>M2</v>
          </cell>
          <cell r="D37">
            <v>7.0641999999999996</v>
          </cell>
        </row>
        <row r="38">
          <cell r="A38" t="str">
            <v>001.01.00600</v>
          </cell>
          <cell r="B38" t="str">
            <v>Demolição somente de chapas ou placas de lambris ou madeira</v>
          </cell>
          <cell r="C38" t="str">
            <v>M2</v>
          </cell>
          <cell r="D38">
            <v>4.3993000000000002</v>
          </cell>
        </row>
        <row r="39">
          <cell r="A39" t="str">
            <v>001.01.00620</v>
          </cell>
          <cell r="B39" t="str">
            <v>Retirada de todo o forro inclusive vigas e sarrafos</v>
          </cell>
          <cell r="C39" t="str">
            <v>M2</v>
          </cell>
          <cell r="D39">
            <v>9.2608999999999995</v>
          </cell>
        </row>
        <row r="40">
          <cell r="A40" t="str">
            <v>001.01.00640</v>
          </cell>
          <cell r="B40" t="str">
            <v>Retirada de todos os lambris inclusive caibros e sarrafos</v>
          </cell>
          <cell r="C40" t="str">
            <v>M2</v>
          </cell>
          <cell r="D40">
            <v>9.2608999999999995</v>
          </cell>
        </row>
        <row r="41">
          <cell r="A41" t="str">
            <v>001.01.00660</v>
          </cell>
          <cell r="B41" t="str">
            <v>Demolição de alvenaria de tijolos maciços</v>
          </cell>
          <cell r="C41" t="str">
            <v>M3</v>
          </cell>
          <cell r="D41">
            <v>17.935300000000002</v>
          </cell>
        </row>
        <row r="42">
          <cell r="A42" t="str">
            <v>001.01.00680</v>
          </cell>
          <cell r="B42" t="str">
            <v>Retirada de alvenaria de tijolos maciços</v>
          </cell>
          <cell r="C42" t="str">
            <v>M3</v>
          </cell>
          <cell r="D42">
            <v>33.967100000000002</v>
          </cell>
        </row>
        <row r="43">
          <cell r="A43" t="str">
            <v>001.01.00700</v>
          </cell>
          <cell r="B43" t="str">
            <v>Demolição de alvenaria de tijolos cerâmicos</v>
          </cell>
          <cell r="C43" t="str">
            <v>M3</v>
          </cell>
          <cell r="D43">
            <v>13.045400000000001</v>
          </cell>
        </row>
        <row r="44">
          <cell r="A44" t="str">
            <v>001.01.00720</v>
          </cell>
          <cell r="B44" t="str">
            <v>Demolição de alvenaria de blocos de concreto</v>
          </cell>
          <cell r="C44" t="str">
            <v>M3</v>
          </cell>
          <cell r="D44">
            <v>13.045400000000001</v>
          </cell>
        </row>
        <row r="45">
          <cell r="A45" t="str">
            <v>001.01.00740</v>
          </cell>
          <cell r="B45" t="str">
            <v>Retirada de alvenaria de blocos de concreto</v>
          </cell>
          <cell r="C45" t="str">
            <v>M3</v>
          </cell>
          <cell r="D45">
            <v>26.090800000000002</v>
          </cell>
        </row>
        <row r="46">
          <cell r="A46" t="str">
            <v>001.01.00760</v>
          </cell>
          <cell r="B46" t="str">
            <v>Demolição de alvenaria de pedra</v>
          </cell>
          <cell r="C46" t="str">
            <v>M3</v>
          </cell>
          <cell r="D46">
            <v>33.1633</v>
          </cell>
        </row>
        <row r="47">
          <cell r="A47" t="str">
            <v>001.01.00780</v>
          </cell>
          <cell r="B47" t="str">
            <v>Retirada de alvenaria de pedra</v>
          </cell>
          <cell r="C47" t="str">
            <v>M3</v>
          </cell>
          <cell r="D47">
            <v>37.511800000000001</v>
          </cell>
        </row>
        <row r="48">
          <cell r="A48" t="str">
            <v>001.01.00800</v>
          </cell>
          <cell r="B48" t="str">
            <v>Demolição de alvenaria de placas de concreto celular</v>
          </cell>
          <cell r="C48" t="str">
            <v>M3</v>
          </cell>
          <cell r="D48">
            <v>7.6139999999999999</v>
          </cell>
        </row>
        <row r="49">
          <cell r="A49" t="str">
            <v>001.01.00820</v>
          </cell>
          <cell r="B49" t="str">
            <v>Retirada de alvenaria de placas de concreto celular</v>
          </cell>
          <cell r="C49" t="str">
            <v>M3</v>
          </cell>
          <cell r="D49">
            <v>13.028600000000001</v>
          </cell>
        </row>
        <row r="50">
          <cell r="A50" t="str">
            <v>001.01.00840</v>
          </cell>
          <cell r="B50" t="str">
            <v>Demolição de alvenaria de adobo</v>
          </cell>
          <cell r="C50" t="str">
            <v>M3</v>
          </cell>
          <cell r="D50">
            <v>19.035</v>
          </cell>
        </row>
        <row r="51">
          <cell r="A51" t="str">
            <v>001.01.00860</v>
          </cell>
          <cell r="B51" t="str">
            <v>Demolição de elemento vazado</v>
          </cell>
          <cell r="C51" t="str">
            <v>M2</v>
          </cell>
          <cell r="D51">
            <v>24.4664</v>
          </cell>
        </row>
        <row r="52">
          <cell r="A52" t="str">
            <v>001.01.00880</v>
          </cell>
          <cell r="B52" t="str">
            <v>Demolição inclusive entarugamento de paredes divisórias de tábuas e chapas</v>
          </cell>
          <cell r="C52" t="str">
            <v>M2</v>
          </cell>
          <cell r="D52">
            <v>3.8069999999999999</v>
          </cell>
        </row>
        <row r="53">
          <cell r="A53" t="str">
            <v>001.01.00900</v>
          </cell>
          <cell r="B53" t="str">
            <v>Demolição apenas das tábuas ou chapas das paredes divisórias</v>
          </cell>
          <cell r="C53" t="str">
            <v>M2</v>
          </cell>
          <cell r="D53">
            <v>2.6648999999999998</v>
          </cell>
        </row>
        <row r="54">
          <cell r="A54" t="str">
            <v>001.01.00920</v>
          </cell>
          <cell r="B54" t="str">
            <v>Retirada de divisória tipo naval</v>
          </cell>
          <cell r="C54" t="str">
            <v>m2</v>
          </cell>
          <cell r="D54">
            <v>1.5227999999999999</v>
          </cell>
        </row>
        <row r="55">
          <cell r="A55" t="str">
            <v>001.01.00940</v>
          </cell>
          <cell r="B55" t="str">
            <v>Demolição de alvenaria de fundação de tijolos maciços inclusive escavações necessárias</v>
          </cell>
          <cell r="C55" t="str">
            <v>M3</v>
          </cell>
          <cell r="D55">
            <v>67.934200000000004</v>
          </cell>
        </row>
        <row r="56">
          <cell r="A56" t="str">
            <v>001.01.00960</v>
          </cell>
          <cell r="B56" t="str">
            <v>Demolição de alvenaria de fundações de pedra</v>
          </cell>
          <cell r="C56" t="str">
            <v>M3</v>
          </cell>
          <cell r="D56">
            <v>34.262999999999998</v>
          </cell>
        </row>
        <row r="57">
          <cell r="A57" t="str">
            <v>001.01.00980</v>
          </cell>
          <cell r="B57" t="str">
            <v>Demolição de concreto simples em fundação</v>
          </cell>
          <cell r="C57" t="str">
            <v>M3</v>
          </cell>
          <cell r="D57">
            <v>58.915799999999997</v>
          </cell>
        </row>
        <row r="58">
          <cell r="A58" t="str">
            <v>001.01.01000</v>
          </cell>
          <cell r="B58" t="str">
            <v>Demolição de concreto armado em fundações</v>
          </cell>
          <cell r="C58" t="str">
            <v>M3</v>
          </cell>
          <cell r="D58">
            <v>150.42070000000001</v>
          </cell>
        </row>
        <row r="59">
          <cell r="A59" t="str">
            <v>001.01.01020</v>
          </cell>
          <cell r="B59" t="str">
            <v>Demolição de concreto simples acima do embasamento</v>
          </cell>
          <cell r="C59" t="str">
            <v>M3</v>
          </cell>
          <cell r="D59">
            <v>48.915999999999997</v>
          </cell>
        </row>
        <row r="60">
          <cell r="A60" t="str">
            <v>001.01.01040</v>
          </cell>
          <cell r="B60" t="str">
            <v>Demolição de concreto armado acima do embasamento</v>
          </cell>
          <cell r="C60" t="str">
            <v>M3</v>
          </cell>
          <cell r="D60">
            <v>135.1079</v>
          </cell>
        </row>
        <row r="61">
          <cell r="A61" t="str">
            <v>001.01.01042</v>
          </cell>
          <cell r="B61" t="str">
            <v>Rasgo em piso de concreto simples 7.00 x 7.00 cm para passagem de tubulação, utilizando máquina corta piso manual com disco diamantado</v>
          </cell>
          <cell r="C61" t="str">
            <v>ml</v>
          </cell>
          <cell r="D61">
            <v>3.4912999999999998</v>
          </cell>
        </row>
        <row r="62">
          <cell r="A62" t="str">
            <v>001.01.01045</v>
          </cell>
          <cell r="B62" t="str">
            <v>Rasgo em piso de concreto simples 10.00 x 7.00 cm para passagem de tubulação, utilizando máquina corta piso manual com disco diamantado</v>
          </cell>
          <cell r="C62" t="str">
            <v>ml</v>
          </cell>
          <cell r="D62">
            <v>4.4429999999999996</v>
          </cell>
        </row>
        <row r="63">
          <cell r="A63" t="str">
            <v>001.01.01050</v>
          </cell>
          <cell r="B63" t="str">
            <v>Rasgo em piso de concreto simples 15.00 x 7.00 cm para passagem de tubulação, utilizando máquina corta piso manual com disco diamantado</v>
          </cell>
          <cell r="C63" t="str">
            <v>ml</v>
          </cell>
          <cell r="D63">
            <v>6.3464999999999998</v>
          </cell>
        </row>
        <row r="64">
          <cell r="A64" t="str">
            <v>001.01.01060</v>
          </cell>
          <cell r="B64" t="str">
            <v>Demolição de assoalhos de tábuas incl.rodapés e cordões</v>
          </cell>
          <cell r="C64" t="str">
            <v>M2</v>
          </cell>
          <cell r="D64">
            <v>6.8522999999999996</v>
          </cell>
        </row>
        <row r="65">
          <cell r="A65" t="str">
            <v>001.01.01080</v>
          </cell>
          <cell r="B65" t="str">
            <v>Demolição de assoalhos de tábuas apenas das tábuas</v>
          </cell>
          <cell r="C65" t="str">
            <v>M2</v>
          </cell>
          <cell r="D65">
            <v>2.7408999999999999</v>
          </cell>
        </row>
        <row r="66">
          <cell r="A66" t="str">
            <v>001.01.01100</v>
          </cell>
          <cell r="B66" t="str">
            <v>Retirada de todo piso assoalho de tábuas inclusive vigamento de peróba</v>
          </cell>
          <cell r="C66" t="str">
            <v>M2</v>
          </cell>
          <cell r="D66">
            <v>11.176299999999999</v>
          </cell>
        </row>
        <row r="67">
          <cell r="A67" t="str">
            <v>001.01.01120</v>
          </cell>
          <cell r="B67" t="str">
            <v>Demolição de pisos de tacos madeira inclusive argamassa de assentamento</v>
          </cell>
          <cell r="C67" t="str">
            <v>M2</v>
          </cell>
          <cell r="D67">
            <v>8.3957999999999995</v>
          </cell>
        </row>
        <row r="68">
          <cell r="A68" t="str">
            <v>001.01.01140</v>
          </cell>
          <cell r="B68" t="str">
            <v>Retirada de pisos de tacos madeira inclusive argamassa de assentamento</v>
          </cell>
          <cell r="C68" t="str">
            <v>M2</v>
          </cell>
          <cell r="D68">
            <v>10.020200000000001</v>
          </cell>
        </row>
        <row r="69">
          <cell r="A69" t="str">
            <v>001.01.01160</v>
          </cell>
          <cell r="B69" t="str">
            <v>Demolição de rodapé de madeira</v>
          </cell>
          <cell r="C69" t="str">
            <v>ML</v>
          </cell>
          <cell r="D69">
            <v>0.30459999999999998</v>
          </cell>
        </row>
        <row r="70">
          <cell r="A70" t="str">
            <v>001.01.01180</v>
          </cell>
          <cell r="B70" t="str">
            <v>Retirada de rodapé de madeira</v>
          </cell>
          <cell r="C70" t="str">
            <v>ML</v>
          </cell>
          <cell r="D70">
            <v>0.48730000000000001</v>
          </cell>
        </row>
        <row r="71">
          <cell r="A71" t="str">
            <v>001.01.01200</v>
          </cell>
          <cell r="B71" t="str">
            <v>Demolição de pisos de ladrilhos em geral</v>
          </cell>
          <cell r="C71" t="str">
            <v>M2</v>
          </cell>
          <cell r="D71">
            <v>3.0438999999999998</v>
          </cell>
        </row>
        <row r="72">
          <cell r="A72" t="str">
            <v>001.01.01220</v>
          </cell>
          <cell r="B72" t="str">
            <v>Demolição de ladrilhos em geral sobre base ou lastro de concreto</v>
          </cell>
          <cell r="C72" t="str">
            <v>M2</v>
          </cell>
          <cell r="D72">
            <v>6.0877999999999997</v>
          </cell>
        </row>
        <row r="73">
          <cell r="A73" t="str">
            <v>001.01.01240</v>
          </cell>
          <cell r="B73" t="str">
            <v>Demolição de pisos de granilite ou cimentado</v>
          </cell>
          <cell r="C73" t="str">
            <v>M2</v>
          </cell>
          <cell r="D73">
            <v>1.1307</v>
          </cell>
        </row>
        <row r="74">
          <cell r="A74" t="str">
            <v>001.01.01260</v>
          </cell>
          <cell r="B74" t="str">
            <v>Retirada de pavimentação em paralelepípedo</v>
          </cell>
          <cell r="C74" t="str">
            <v>M2</v>
          </cell>
          <cell r="D74">
            <v>3.4788000000000001</v>
          </cell>
        </row>
        <row r="75">
          <cell r="A75" t="str">
            <v>001.01.01280</v>
          </cell>
          <cell r="B75" t="str">
            <v>Demolição de pavimentação asfáltica p/processo manual</v>
          </cell>
          <cell r="C75" t="str">
            <v>M2</v>
          </cell>
          <cell r="D75">
            <v>5.7104999999999997</v>
          </cell>
        </row>
        <row r="76">
          <cell r="A76" t="str">
            <v>001.01.01300</v>
          </cell>
          <cell r="B76" t="str">
            <v>Demolição de pisos cimentados sobre base ou lastro concreto</v>
          </cell>
          <cell r="C76" t="str">
            <v>M2</v>
          </cell>
          <cell r="D76">
            <v>5.6529999999999996</v>
          </cell>
        </row>
        <row r="77">
          <cell r="A77" t="str">
            <v>001.01.01320</v>
          </cell>
          <cell r="B77" t="str">
            <v>Demolição de lastro de concreto</v>
          </cell>
          <cell r="C77" t="str">
            <v>M2</v>
          </cell>
          <cell r="D77">
            <v>3.0438999999999998</v>
          </cell>
        </row>
        <row r="78">
          <cell r="A78" t="str">
            <v>001.01.01340</v>
          </cell>
          <cell r="B78" t="str">
            <v>Retirada de vidros inteiros</v>
          </cell>
          <cell r="C78" t="str">
            <v>M2</v>
          </cell>
          <cell r="D78">
            <v>2.3028</v>
          </cell>
        </row>
        <row r="79">
          <cell r="A79" t="str">
            <v>001.01.01360</v>
          </cell>
          <cell r="B79" t="str">
            <v>Retirada de esquadrias de madeira inclusive batente</v>
          </cell>
          <cell r="C79" t="str">
            <v>M2</v>
          </cell>
          <cell r="D79">
            <v>3.4788000000000001</v>
          </cell>
        </row>
        <row r="80">
          <cell r="A80" t="str">
            <v>001.01.01380</v>
          </cell>
          <cell r="B80" t="str">
            <v>Retirada de esquadrias metálicas</v>
          </cell>
          <cell r="C80" t="str">
            <v>M2</v>
          </cell>
          <cell r="D80">
            <v>4.5599999999999996</v>
          </cell>
        </row>
        <row r="81">
          <cell r="A81" t="str">
            <v>001.01.01400</v>
          </cell>
          <cell r="B81" t="str">
            <v>Retirada de fechaduras</v>
          </cell>
          <cell r="C81" t="str">
            <v>UN</v>
          </cell>
          <cell r="D81">
            <v>2.3028</v>
          </cell>
        </row>
        <row r="82">
          <cell r="A82" t="str">
            <v>001.01.01420</v>
          </cell>
          <cell r="B82" t="str">
            <v>Retirada de esquadria de madeira, somente as folhas</v>
          </cell>
          <cell r="C82" t="str">
            <v>M2</v>
          </cell>
          <cell r="D82">
            <v>1.5441</v>
          </cell>
        </row>
        <row r="83">
          <cell r="A83" t="str">
            <v>001.01.01440</v>
          </cell>
          <cell r="B83" t="str">
            <v>Retirada de aparelhos de louça ou ferro sanitário</v>
          </cell>
          <cell r="C83" t="str">
            <v>UN</v>
          </cell>
          <cell r="D83">
            <v>8.3524999999999991</v>
          </cell>
        </row>
        <row r="84">
          <cell r="A84" t="str">
            <v>001.01.01460</v>
          </cell>
          <cell r="B84" t="str">
            <v>Retirada de caixa dágua pré fabricada</v>
          </cell>
          <cell r="C84" t="str">
            <v>UN</v>
          </cell>
          <cell r="D84">
            <v>13.9208</v>
          </cell>
        </row>
        <row r="85">
          <cell r="A85" t="str">
            <v>001.01.01480</v>
          </cell>
          <cell r="B85" t="str">
            <v>Demolição de tubulação de ferro galvanizado até 2 pol</v>
          </cell>
          <cell r="C85" t="str">
            <v>ML</v>
          </cell>
          <cell r="D85">
            <v>1.6705000000000001</v>
          </cell>
        </row>
        <row r="86">
          <cell r="A86" t="str">
            <v>001.01.01500</v>
          </cell>
          <cell r="B86" t="str">
            <v>Demolição de tubulação de ferro galvanizado acima de 2 pol</v>
          </cell>
          <cell r="C86" t="str">
            <v>ML</v>
          </cell>
          <cell r="D86">
            <v>2.7841999999999998</v>
          </cell>
        </row>
        <row r="87">
          <cell r="A87" t="str">
            <v>001.01.01520</v>
          </cell>
          <cell r="B87" t="str">
            <v>Retirada de tubo de ferro galvanizado até 2 pol</v>
          </cell>
          <cell r="C87" t="str">
            <v>ML</v>
          </cell>
          <cell r="D87">
            <v>2.7841999999999998</v>
          </cell>
        </row>
        <row r="88">
          <cell r="A88" t="str">
            <v>001.01.01540</v>
          </cell>
          <cell r="B88" t="str">
            <v>Retirada de tubo de ferro galvanizado acima de 2 pol</v>
          </cell>
          <cell r="C88" t="str">
            <v>ML</v>
          </cell>
          <cell r="D88">
            <v>3.3410000000000002</v>
          </cell>
        </row>
        <row r="89">
          <cell r="A89" t="str">
            <v>001.01.01560</v>
          </cell>
          <cell r="B89" t="str">
            <v>Demolição de tubo de f.f.ate 3 pol</v>
          </cell>
          <cell r="C89" t="str">
            <v>ML</v>
          </cell>
          <cell r="D89">
            <v>1.6705000000000001</v>
          </cell>
        </row>
        <row r="90">
          <cell r="A90" t="str">
            <v>001.01.01580</v>
          </cell>
          <cell r="B90" t="str">
            <v>Demolição de tubo de f.f.acima 3 pol</v>
          </cell>
          <cell r="C90" t="str">
            <v>ML</v>
          </cell>
          <cell r="D90">
            <v>2.7841999999999998</v>
          </cell>
        </row>
        <row r="91">
          <cell r="A91" t="str">
            <v>001.01.01600</v>
          </cell>
          <cell r="B91" t="str">
            <v>Retirada de tubo de f.f.ate 3 pol</v>
          </cell>
          <cell r="C91" t="str">
            <v>ML</v>
          </cell>
          <cell r="D91">
            <v>2.7841999999999998</v>
          </cell>
        </row>
        <row r="92">
          <cell r="A92" t="str">
            <v>001.01.01620</v>
          </cell>
          <cell r="B92" t="str">
            <v>Retirada de tubo de f.f.acima de 3 pol</v>
          </cell>
          <cell r="C92" t="str">
            <v>ML</v>
          </cell>
          <cell r="D92">
            <v>3.3410000000000002</v>
          </cell>
        </row>
        <row r="93">
          <cell r="A93" t="str">
            <v>001.01.01640</v>
          </cell>
          <cell r="B93" t="str">
            <v>Demolição de tubo de barro ou c.a.ate 3 pol</v>
          </cell>
          <cell r="C93" t="str">
            <v>ML</v>
          </cell>
          <cell r="D93">
            <v>1.1136999999999999</v>
          </cell>
        </row>
        <row r="94">
          <cell r="A94" t="str">
            <v>001.01.01660</v>
          </cell>
          <cell r="B94" t="str">
            <v>Demolição de tubo de barro ou c.a.acima de 3 pol</v>
          </cell>
          <cell r="C94" t="str">
            <v>ML</v>
          </cell>
          <cell r="D94">
            <v>1.6705000000000001</v>
          </cell>
        </row>
        <row r="95">
          <cell r="A95" t="str">
            <v>001.01.01680</v>
          </cell>
          <cell r="B95" t="str">
            <v>Retirada de tubos de barro ou cimento amianto até 3 pol</v>
          </cell>
          <cell r="C95" t="str">
            <v>ML</v>
          </cell>
          <cell r="D95">
            <v>3.3410000000000002</v>
          </cell>
        </row>
        <row r="96">
          <cell r="A96" t="str">
            <v>001.01.01700</v>
          </cell>
          <cell r="B96" t="str">
            <v>Retirada de tubos de barro ou cimento amianto acima de 3 pol</v>
          </cell>
          <cell r="C96" t="str">
            <v>ML</v>
          </cell>
          <cell r="D96">
            <v>3.8978000000000002</v>
          </cell>
        </row>
        <row r="97">
          <cell r="A97" t="str">
            <v>001.01.01720</v>
          </cell>
          <cell r="B97" t="str">
            <v>Retirada de registro ate 2 pol</v>
          </cell>
          <cell r="C97" t="str">
            <v>UN</v>
          </cell>
          <cell r="D97">
            <v>6.1250999999999998</v>
          </cell>
        </row>
        <row r="98">
          <cell r="A98" t="str">
            <v>001.01.01740</v>
          </cell>
          <cell r="B98" t="str">
            <v>Retirada de calhas e condutores</v>
          </cell>
          <cell r="C98" t="str">
            <v>ML</v>
          </cell>
          <cell r="D98">
            <v>1.2209000000000001</v>
          </cell>
        </row>
        <row r="99">
          <cell r="A99" t="str">
            <v>001.01.01760</v>
          </cell>
          <cell r="B99" t="str">
            <v>Execução de desentupimento de esgoto</v>
          </cell>
          <cell r="C99" t="str">
            <v>ML</v>
          </cell>
          <cell r="D99">
            <v>2.0348000000000002</v>
          </cell>
        </row>
        <row r="100">
          <cell r="A100" t="str">
            <v>001.01.01780</v>
          </cell>
          <cell r="B100" t="str">
            <v>Retirada de caixa de descarga</v>
          </cell>
          <cell r="C100" t="str">
            <v>UN</v>
          </cell>
          <cell r="D100">
            <v>5.3921999999999999</v>
          </cell>
        </row>
        <row r="101">
          <cell r="A101" t="str">
            <v>001.01.01800</v>
          </cell>
          <cell r="B101" t="str">
            <v>Retirada de bancadas, balcões ou pias (aço,granilite,ardósia,etc)</v>
          </cell>
          <cell r="C101" t="str">
            <v>M2</v>
          </cell>
          <cell r="D101">
            <v>9.2216000000000005</v>
          </cell>
        </row>
        <row r="102">
          <cell r="A102" t="str">
            <v>001.01.01820</v>
          </cell>
          <cell r="B102" t="str">
            <v>Demolição de quadro de luz e força</v>
          </cell>
          <cell r="C102" t="str">
            <v>UN</v>
          </cell>
          <cell r="D102">
            <v>13.9208</v>
          </cell>
        </row>
        <row r="103">
          <cell r="A103" t="str">
            <v>001.01.01840</v>
          </cell>
          <cell r="B103" t="str">
            <v>Retirada de quadro de luz e força</v>
          </cell>
          <cell r="C103" t="str">
            <v>UN</v>
          </cell>
          <cell r="D103">
            <v>19.489100000000001</v>
          </cell>
        </row>
        <row r="104">
          <cell r="A104" t="str">
            <v>001.01.01860</v>
          </cell>
          <cell r="B104" t="str">
            <v>Retirada de aparelhos incandecentes</v>
          </cell>
          <cell r="C104" t="str">
            <v>UN</v>
          </cell>
          <cell r="D104">
            <v>0.55679999999999996</v>
          </cell>
        </row>
        <row r="105">
          <cell r="A105" t="str">
            <v>001.01.01880</v>
          </cell>
          <cell r="B105" t="str">
            <v>Retirada de aparelhos fluorescentes</v>
          </cell>
          <cell r="C105" t="str">
            <v>UN</v>
          </cell>
          <cell r="D105">
            <v>2.2273000000000001</v>
          </cell>
        </row>
        <row r="106">
          <cell r="A106" t="str">
            <v>001.01.01900</v>
          </cell>
          <cell r="B106" t="str">
            <v>Demolição de tubulação elétrica ate 2.00 pol</v>
          </cell>
          <cell r="C106" t="str">
            <v>ML</v>
          </cell>
          <cell r="D106">
            <v>1.6705000000000001</v>
          </cell>
        </row>
        <row r="107">
          <cell r="A107" t="str">
            <v>001.01.01920</v>
          </cell>
          <cell r="B107" t="str">
            <v>Demolição de tubulação elétrica acima de 2.00 pol</v>
          </cell>
          <cell r="C107" t="str">
            <v>ML</v>
          </cell>
          <cell r="D107">
            <v>2.7841999999999998</v>
          </cell>
        </row>
        <row r="108">
          <cell r="A108" t="str">
            <v>001.01.01940</v>
          </cell>
          <cell r="B108" t="str">
            <v>Retirada de fiação (até cabo n.2 awg)</v>
          </cell>
          <cell r="C108" t="str">
            <v>ML</v>
          </cell>
          <cell r="D108">
            <v>0.1114</v>
          </cell>
        </row>
        <row r="109">
          <cell r="A109" t="str">
            <v>001.01.01960</v>
          </cell>
          <cell r="B109" t="str">
            <v>Retirada de fiação (do cabo 1/0 ate 4/0 awg)</v>
          </cell>
          <cell r="C109" t="str">
            <v>ML</v>
          </cell>
          <cell r="D109">
            <v>0.22270000000000001</v>
          </cell>
        </row>
        <row r="110">
          <cell r="A110" t="str">
            <v>001.01.01980</v>
          </cell>
          <cell r="B110" t="str">
            <v>Retirada de interruptores, tomadas, campainhas, etc. (inclusive, condutores e caixas)</v>
          </cell>
          <cell r="C110" t="str">
            <v>UN</v>
          </cell>
          <cell r="D110">
            <v>0.1114</v>
          </cell>
        </row>
        <row r="111">
          <cell r="A111" t="str">
            <v>001.01.02000</v>
          </cell>
          <cell r="B111" t="str">
            <v>Retirada de postes de madeira ou concreto ate 11.00 m</v>
          </cell>
          <cell r="C111" t="str">
            <v>UN</v>
          </cell>
          <cell r="D111">
            <v>17.455300000000001</v>
          </cell>
        </row>
        <row r="112">
          <cell r="A112" t="str">
            <v>001.01.02020</v>
          </cell>
          <cell r="B112" t="str">
            <v>Retirada de arruelas</v>
          </cell>
          <cell r="C112" t="str">
            <v>UN</v>
          </cell>
          <cell r="D112">
            <v>0.1114</v>
          </cell>
        </row>
        <row r="113">
          <cell r="A113" t="str">
            <v>001.01.02040</v>
          </cell>
          <cell r="B113" t="str">
            <v>Retirada de cruzeta de madeira</v>
          </cell>
          <cell r="C113" t="str">
            <v>UN</v>
          </cell>
          <cell r="D113">
            <v>0.27839999999999998</v>
          </cell>
        </row>
        <row r="114">
          <cell r="A114" t="str">
            <v>001.01.02060</v>
          </cell>
          <cell r="B114" t="str">
            <v>Retirada de isoladores</v>
          </cell>
          <cell r="C114" t="str">
            <v>UN</v>
          </cell>
          <cell r="D114">
            <v>0.55679999999999996</v>
          </cell>
        </row>
        <row r="115">
          <cell r="A115" t="str">
            <v>001.01.02080</v>
          </cell>
          <cell r="B115" t="str">
            <v>Retirada de mão francesa</v>
          </cell>
          <cell r="C115" t="str">
            <v>UN</v>
          </cell>
          <cell r="D115">
            <v>0.55679999999999996</v>
          </cell>
        </row>
        <row r="116">
          <cell r="A116" t="str">
            <v>001.01.02100</v>
          </cell>
          <cell r="B116" t="str">
            <v>Retirada de parafuso máquina ou francês</v>
          </cell>
          <cell r="C116" t="str">
            <v>UN</v>
          </cell>
          <cell r="D116">
            <v>0.55679999999999996</v>
          </cell>
        </row>
        <row r="117">
          <cell r="A117" t="str">
            <v>001.01.02120</v>
          </cell>
          <cell r="B117" t="str">
            <v>Retirada de pino p/isolador de 15 kv</v>
          </cell>
          <cell r="C117" t="str">
            <v>UN</v>
          </cell>
          <cell r="D117">
            <v>0.83520000000000005</v>
          </cell>
        </row>
        <row r="118">
          <cell r="A118" t="str">
            <v>001.01.02140</v>
          </cell>
          <cell r="B118" t="str">
            <v>Retirada de disjuntor monofásico, bifásico ou trifásico de 15 a até 200 a</v>
          </cell>
          <cell r="C118" t="str">
            <v>UN</v>
          </cell>
          <cell r="D118">
            <v>1.0174000000000001</v>
          </cell>
        </row>
        <row r="119">
          <cell r="A119" t="str">
            <v>001.01.02160</v>
          </cell>
          <cell r="B119" t="str">
            <v>Retirada de chave trifásica com fusíveis de 30a até 200a</v>
          </cell>
          <cell r="C119" t="str">
            <v>UN</v>
          </cell>
          <cell r="D119">
            <v>3.0522</v>
          </cell>
        </row>
        <row r="120">
          <cell r="A120" t="str">
            <v>001.01.02180</v>
          </cell>
          <cell r="B120" t="str">
            <v>Retirada de ventilador de teto completo</v>
          </cell>
          <cell r="C120" t="str">
            <v>UN</v>
          </cell>
          <cell r="D120">
            <v>1.526</v>
          </cell>
        </row>
        <row r="121">
          <cell r="A121" t="str">
            <v>001.01.02200</v>
          </cell>
          <cell r="B121" t="str">
            <v>Retirada de refletor com lâmpada</v>
          </cell>
          <cell r="C121" t="str">
            <v>UN</v>
          </cell>
          <cell r="D121">
            <v>1.526</v>
          </cell>
        </row>
        <row r="122">
          <cell r="A122" t="str">
            <v>001.01.02220</v>
          </cell>
          <cell r="B122" t="str">
            <v>Remanejamento de fancoils</v>
          </cell>
          <cell r="C122" t="str">
            <v>UN</v>
          </cell>
          <cell r="D122">
            <v>80.161600000000007</v>
          </cell>
        </row>
        <row r="123">
          <cell r="A123" t="str">
            <v>001.01.02240</v>
          </cell>
          <cell r="B123" t="str">
            <v>Retirada c/ remoção de transformador de at/bt-15 kv 75 a 150 kva</v>
          </cell>
          <cell r="C123" t="str">
            <v>UN</v>
          </cell>
          <cell r="D123">
            <v>199.11799999999999</v>
          </cell>
        </row>
        <row r="124">
          <cell r="A124" t="str">
            <v>001.01.02260</v>
          </cell>
          <cell r="B124" t="str">
            <v>Retirada com remoção de grupo motor-gerador de 60 a 250 kva</v>
          </cell>
          <cell r="C124" t="str">
            <v>UN</v>
          </cell>
          <cell r="D124">
            <v>199.11799999999999</v>
          </cell>
        </row>
        <row r="125">
          <cell r="A125" t="str">
            <v>001.01.02280</v>
          </cell>
          <cell r="B125" t="str">
            <v>Remoção de pintura a cal</v>
          </cell>
          <cell r="C125" t="str">
            <v>M2</v>
          </cell>
          <cell r="D125">
            <v>0.81220000000000003</v>
          </cell>
        </row>
        <row r="126">
          <cell r="A126" t="str">
            <v>001.01.02300</v>
          </cell>
          <cell r="B126" t="str">
            <v>Remoção de pintura a gesso cola ou base de látex (pva)</v>
          </cell>
          <cell r="C126" t="str">
            <v>M2</v>
          </cell>
          <cell r="D126">
            <v>1.0829</v>
          </cell>
        </row>
        <row r="127">
          <cell r="A127" t="str">
            <v>001.01.02320</v>
          </cell>
          <cell r="B127" t="str">
            <v>Remoção de pintura a óleo esmalte verniz ou grafite</v>
          </cell>
          <cell r="C127" t="str">
            <v>M2</v>
          </cell>
          <cell r="D127">
            <v>2.0588000000000002</v>
          </cell>
        </row>
        <row r="128">
          <cell r="A128" t="str">
            <v>001.01.02340</v>
          </cell>
          <cell r="B128" t="str">
            <v>Raspagem e lixamento de pintura a óleo esmalte verniz ou grafite</v>
          </cell>
          <cell r="C128" t="str">
            <v>M2</v>
          </cell>
          <cell r="D128">
            <v>1.5441</v>
          </cell>
        </row>
        <row r="129">
          <cell r="A129" t="str">
            <v>001.02</v>
          </cell>
          <cell r="B129" t="str">
            <v>SERVIÇOS PRELIMINARES</v>
          </cell>
          <cell r="D129">
            <v>3235.6857</v>
          </cell>
        </row>
        <row r="130">
          <cell r="A130" t="str">
            <v>001.02.00020</v>
          </cell>
          <cell r="B130" t="str">
            <v>Execução de Corte e destocamento inclusive remoção de árvore de pequeno porte com diâmetro até 15 cm</v>
          </cell>
          <cell r="C130" t="str">
            <v>un</v>
          </cell>
          <cell r="D130">
            <v>19.833600000000001</v>
          </cell>
        </row>
        <row r="131">
          <cell r="A131" t="str">
            <v>001.02.00040</v>
          </cell>
          <cell r="B131" t="str">
            <v>Execução de Corte e destocamento inclusive remoção de árvore de médio porte com diâmetro até 25 cm</v>
          </cell>
          <cell r="C131" t="str">
            <v>UN</v>
          </cell>
          <cell r="D131">
            <v>25.9434</v>
          </cell>
        </row>
        <row r="132">
          <cell r="A132" t="str">
            <v>001.02.00060</v>
          </cell>
          <cell r="B132" t="str">
            <v>Execução de Corte e destocamento de árvore de grande porte com diâmetro médio de 50 cm</v>
          </cell>
          <cell r="C132" t="str">
            <v>un</v>
          </cell>
          <cell r="D132">
            <v>115.05800000000001</v>
          </cell>
        </row>
        <row r="133">
          <cell r="A133" t="str">
            <v>001.02.00080</v>
          </cell>
          <cell r="B133" t="str">
            <v>Execução de Roçado em capoeirão c/empilhamento e queima de resíduos</v>
          </cell>
          <cell r="C133" t="str">
            <v>M2</v>
          </cell>
          <cell r="D133">
            <v>0.27450000000000002</v>
          </cell>
        </row>
        <row r="134">
          <cell r="A134" t="str">
            <v>001.02.00100</v>
          </cell>
          <cell r="B134" t="str">
            <v>Execução de Capinação de terreno inclusive retirada (bota fora)</v>
          </cell>
          <cell r="C134" t="str">
            <v>M2</v>
          </cell>
          <cell r="D134">
            <v>0.38069999999999998</v>
          </cell>
        </row>
        <row r="135">
          <cell r="A135" t="str">
            <v>001.02.00120</v>
          </cell>
          <cell r="B135" t="str">
            <v>Execução de Limpeza do terreno c/ retirada dos entulhos e queima dos mesmos</v>
          </cell>
          <cell r="C135" t="str">
            <v>M2</v>
          </cell>
          <cell r="D135">
            <v>0.30459999999999998</v>
          </cell>
        </row>
        <row r="136">
          <cell r="A136" t="str">
            <v>001.02.00160</v>
          </cell>
          <cell r="B136" t="str">
            <v>Fornecimento e Instalação de Tapume em chapa de madeira compensada 6.00 mm de espessura</v>
          </cell>
          <cell r="C136" t="str">
            <v>m2</v>
          </cell>
          <cell r="D136">
            <v>17.754799999999999</v>
          </cell>
        </row>
        <row r="137">
          <cell r="A137" t="str">
            <v>001.02.00180</v>
          </cell>
          <cell r="B137" t="str">
            <v>Fornecimento e Instalação de Tapume em Chapa Metálica e Fixado em Pilar de Madeira, com Parafusos Auto-Atarrachante,conf. det. SINFRA ( 8 Reaproveitamentos)</v>
          </cell>
          <cell r="C137" t="str">
            <v>ml</v>
          </cell>
          <cell r="D137">
            <v>20.6296</v>
          </cell>
        </row>
        <row r="138">
          <cell r="A138" t="str">
            <v>001.02.00200</v>
          </cell>
          <cell r="B138" t="str">
            <v>Execução de barracão de obra para alojamento</v>
          </cell>
          <cell r="C138" t="str">
            <v>m2</v>
          </cell>
          <cell r="D138">
            <v>65.298699999999997</v>
          </cell>
        </row>
        <row r="139">
          <cell r="A139" t="str">
            <v>001.02.00220</v>
          </cell>
          <cell r="B139" t="str">
            <v>Execução de barracão de obra para depósito ou refeitório</v>
          </cell>
          <cell r="C139" t="str">
            <v>m2</v>
          </cell>
          <cell r="D139">
            <v>62.970100000000002</v>
          </cell>
        </row>
        <row r="140">
          <cell r="A140" t="str">
            <v>001.02.00310</v>
          </cell>
          <cell r="B140" t="str">
            <v>Instalações Provisórias em Estrutura Metálica Tipo Conteiner (Almoxarifado, Depósito, Escritório, Ferramentaria, etc.) dim. 1.50x1.80x3.00 mts</v>
          </cell>
          <cell r="C140" t="str">
            <v>mês</v>
          </cell>
          <cell r="D140">
            <v>180</v>
          </cell>
        </row>
        <row r="141">
          <cell r="A141" t="str">
            <v>001.02.00320</v>
          </cell>
          <cell r="B141" t="str">
            <v>Execução de instalação provisória de água e esgoto</v>
          </cell>
          <cell r="C141" t="str">
            <v>UN</v>
          </cell>
          <cell r="D141">
            <v>769.67160000000001</v>
          </cell>
        </row>
        <row r="142">
          <cell r="A142" t="str">
            <v>001.02.00340</v>
          </cell>
          <cell r="B142" t="str">
            <v>Execução de instalação provisória de luz e força</v>
          </cell>
          <cell r="C142" t="str">
            <v>UN</v>
          </cell>
          <cell r="D142">
            <v>866.22799999999995</v>
          </cell>
        </row>
        <row r="143">
          <cell r="A143" t="str">
            <v>001.02.00380</v>
          </cell>
          <cell r="B143" t="str">
            <v>Fornecimento e instalação de placa de obra,de 5,00x3,00m,conforme detalhe da seet</v>
          </cell>
          <cell r="C143" t="str">
            <v>UN</v>
          </cell>
          <cell r="D143">
            <v>1009.9981</v>
          </cell>
        </row>
        <row r="144">
          <cell r="A144" t="str">
            <v>001.02.00400</v>
          </cell>
          <cell r="B144" t="str">
            <v>Fornecimento e instalação de placa de obra</v>
          </cell>
          <cell r="C144" t="str">
            <v>M2</v>
          </cell>
          <cell r="D144">
            <v>73.5017</v>
          </cell>
        </row>
        <row r="145">
          <cell r="A145" t="str">
            <v>001.02.00420</v>
          </cell>
          <cell r="B145" t="str">
            <v>Execução de locação da obra c/aparelhos topográficos p/medição considerar as faces externas das paredes</v>
          </cell>
          <cell r="C145" t="str">
            <v>M2</v>
          </cell>
          <cell r="D145">
            <v>1.2089000000000001</v>
          </cell>
        </row>
        <row r="146">
          <cell r="A146" t="str">
            <v>001.02.00440</v>
          </cell>
          <cell r="B146" t="str">
            <v>Execução de locação da obra c/tábuas corridas p/medição considerar as faces externas das paredes</v>
          </cell>
          <cell r="C146" t="str">
            <v>M2</v>
          </cell>
          <cell r="D146">
            <v>2.7069999999999999</v>
          </cell>
        </row>
        <row r="147">
          <cell r="A147" t="str">
            <v>001.02.00460</v>
          </cell>
          <cell r="B147" t="str">
            <v>Locação de linhas estaqueadas de 20 em 20 m para construção de muro, sem nivelamento</v>
          </cell>
          <cell r="C147" t="str">
            <v>ml</v>
          </cell>
          <cell r="D147">
            <v>1.5085999999999999</v>
          </cell>
        </row>
        <row r="148">
          <cell r="A148" t="str">
            <v>001.02.00480</v>
          </cell>
          <cell r="B148" t="str">
            <v>Locação de linhas estaqueadas de 20 em 20 m para construção de muro, com nivelamento</v>
          </cell>
          <cell r="C148" t="str">
            <v>ml</v>
          </cell>
          <cell r="D148">
            <v>2.4138000000000002</v>
          </cell>
        </row>
        <row r="149">
          <cell r="A149" t="str">
            <v>001.03</v>
          </cell>
          <cell r="B149" t="str">
            <v>MOVIMENTO DE TERRA</v>
          </cell>
          <cell r="D149">
            <v>268.12540000000001</v>
          </cell>
        </row>
        <row r="150">
          <cell r="A150" t="str">
            <v>001.03.00020</v>
          </cell>
          <cell r="B150" t="str">
            <v>Escavação manual de vala profund. até 2 mts em solo de 1ª categoria -   qualquer que seja o teor de umidade que apresente</v>
          </cell>
          <cell r="C150" t="str">
            <v>m3</v>
          </cell>
          <cell r="D150">
            <v>15.228</v>
          </cell>
        </row>
        <row r="151">
          <cell r="A151" t="str">
            <v>001.03.00030</v>
          </cell>
          <cell r="B151" t="str">
            <v>Escavação manual de vala profund. de 2 a 4 mts em solo de 1ª categoria -  qualquer que seja o teor de umidade que apresente</v>
          </cell>
          <cell r="C151" t="str">
            <v>m3</v>
          </cell>
          <cell r="D151">
            <v>17.131499999999999</v>
          </cell>
        </row>
        <row r="152">
          <cell r="A152" t="str">
            <v>001.03.00040</v>
          </cell>
          <cell r="B152" t="str">
            <v>Escavação manual em terra compacta ate 1,50m em material de primeira catergoria</v>
          </cell>
          <cell r="C152" t="str">
            <v>M3</v>
          </cell>
          <cell r="D152">
            <v>10.659599999999999</v>
          </cell>
        </row>
        <row r="153">
          <cell r="A153" t="str">
            <v>001.03.00060</v>
          </cell>
          <cell r="B153" t="str">
            <v>Escavação manual em terra compacta de 1,50 ate 4,00 m</v>
          </cell>
          <cell r="C153" t="str">
            <v>M3</v>
          </cell>
          <cell r="D153">
            <v>19.035</v>
          </cell>
        </row>
        <row r="154">
          <cell r="A154" t="str">
            <v>001.03.00080</v>
          </cell>
          <cell r="B154" t="str">
            <v>Escavação manual em terra dura ate 1,50m de profundidade</v>
          </cell>
          <cell r="C154" t="str">
            <v>M3</v>
          </cell>
          <cell r="D154">
            <v>13.7052</v>
          </cell>
        </row>
        <row r="155">
          <cell r="A155" t="str">
            <v>001.03.00100</v>
          </cell>
          <cell r="B155" t="str">
            <v>Escavação manual em terra dura de 1,50 a 4,00m de profundidade</v>
          </cell>
          <cell r="C155" t="str">
            <v>M3</v>
          </cell>
          <cell r="D155">
            <v>22.841999999999999</v>
          </cell>
        </row>
        <row r="156">
          <cell r="A156" t="str">
            <v>001.03.00110</v>
          </cell>
          <cell r="B156" t="str">
            <v>Reaterro manual de valas c/o proprio material escavado incl.serviços de apiloamento com masso de 30 kg</v>
          </cell>
          <cell r="C156" t="str">
            <v>m3</v>
          </cell>
          <cell r="D156">
            <v>7.4237000000000002</v>
          </cell>
        </row>
        <row r="157">
          <cell r="A157" t="str">
            <v>001.03.00120</v>
          </cell>
          <cell r="B157" t="str">
            <v>Reaterro manual de valas c/o proprio material escavado incl.serviços de apiloamento com masso de 30 kg a 60 kg</v>
          </cell>
          <cell r="C157" t="str">
            <v>m3</v>
          </cell>
          <cell r="D157">
            <v>8.1851000000000003</v>
          </cell>
        </row>
        <row r="158">
          <cell r="A158" t="str">
            <v>001.03.00130</v>
          </cell>
          <cell r="B158" t="str">
            <v>Reaterro Mecanizado de Vala Empregando Compactador  de Placa Vibratória Movido à Diesel VPY 1750</v>
          </cell>
          <cell r="C158" t="str">
            <v>m3</v>
          </cell>
          <cell r="D158">
            <v>1.2639</v>
          </cell>
        </row>
        <row r="159">
          <cell r="A159" t="str">
            <v>001.03.00140</v>
          </cell>
          <cell r="B159" t="str">
            <v>Aterro interno entre baldrames em camada de 20 cm, utilizando compactador mecânico (tipo sapo mecânico), incluindo transporte e espalhamento do material</v>
          </cell>
          <cell r="C159" t="str">
            <v>m3</v>
          </cell>
          <cell r="D159">
            <v>15.5708</v>
          </cell>
        </row>
        <row r="160">
          <cell r="A160" t="str">
            <v>001.03.00200</v>
          </cell>
          <cell r="B160" t="str">
            <v>Apiloamento de fundo de valas ou cavas com masso ate 30 kg</v>
          </cell>
          <cell r="C160" t="str">
            <v>M2</v>
          </cell>
          <cell r="D160">
            <v>4.3780999999999999</v>
          </cell>
        </row>
        <row r="161">
          <cell r="A161" t="str">
            <v>001.03.00220</v>
          </cell>
          <cell r="B161" t="str">
            <v>Apiloamento de fundo de valas ou cavas com masso de 30 a 60 kg</v>
          </cell>
          <cell r="C161" t="str">
            <v>M2</v>
          </cell>
          <cell r="D161">
            <v>6.4718999999999998</v>
          </cell>
        </row>
        <row r="162">
          <cell r="A162" t="str">
            <v>001.03.00240</v>
          </cell>
          <cell r="B162" t="str">
            <v>Espalhamento manual de terra descarregada</v>
          </cell>
          <cell r="C162" t="str">
            <v>m3</v>
          </cell>
          <cell r="D162">
            <v>1.5227999999999999</v>
          </cell>
        </row>
        <row r="163">
          <cell r="A163" t="str">
            <v>001.03.00280</v>
          </cell>
          <cell r="B163" t="str">
            <v>Aquisição de material para aterro (material de base ou subbase)</v>
          </cell>
          <cell r="C163" t="str">
            <v>m3</v>
          </cell>
          <cell r="D163">
            <v>7.03</v>
          </cell>
        </row>
        <row r="164">
          <cell r="A164" t="str">
            <v>001.03.00300</v>
          </cell>
          <cell r="B164" t="str">
            <v>Escavação manual a céu aberto para tubulões</v>
          </cell>
          <cell r="C164" t="str">
            <v>M3</v>
          </cell>
          <cell r="D164">
            <v>67.300799999999995</v>
          </cell>
        </row>
        <row r="165">
          <cell r="A165" t="str">
            <v>001.03.00310</v>
          </cell>
          <cell r="B165" t="str">
            <v>Escavação Mecanizada Com Perfuratriz com Diâmetro Médio de Perfuração de 80 cm</v>
          </cell>
          <cell r="C165" t="str">
            <v>ml</v>
          </cell>
          <cell r="D165">
            <v>8.5</v>
          </cell>
        </row>
        <row r="166">
          <cell r="A166" t="str">
            <v>001.03.00340</v>
          </cell>
          <cell r="B166" t="str">
            <v>Movimento de terra c/ corte e aterro compensado e c/ volume de corte excedente compensado manual em terreno mole</v>
          </cell>
          <cell r="C166" t="str">
            <v>M3</v>
          </cell>
          <cell r="D166">
            <v>9.5175000000000001</v>
          </cell>
        </row>
        <row r="167">
          <cell r="A167" t="str">
            <v>001.03.00360</v>
          </cell>
          <cell r="B167" t="str">
            <v>Movimento de terra c/ corte e aterro compensado e c/ volume de corte excedente compensado manual em terreno duro</v>
          </cell>
          <cell r="C167" t="str">
            <v>M3</v>
          </cell>
          <cell r="D167">
            <v>11.420999999999999</v>
          </cell>
        </row>
        <row r="168">
          <cell r="A168" t="str">
            <v>001.03.00380</v>
          </cell>
          <cell r="B168" t="str">
            <v>Movimento de terra c/ corte e aterro compensado e c/ volume de aterro por empréstimo volume compensado manual em terreno mole</v>
          </cell>
          <cell r="C168" t="str">
            <v>M3</v>
          </cell>
          <cell r="D168">
            <v>9.5175000000000001</v>
          </cell>
        </row>
        <row r="169">
          <cell r="A169" t="str">
            <v>001.03.00400</v>
          </cell>
          <cell r="B169" t="str">
            <v>Movimento de terra c/ corte e aterro compensado e c/ volume de aterro por empréstimo volume compensado manual em terreno duro</v>
          </cell>
          <cell r="C169" t="str">
            <v>M3</v>
          </cell>
          <cell r="D169">
            <v>11.420999999999999</v>
          </cell>
        </row>
        <row r="170">
          <cell r="A170" t="str">
            <v>001.04</v>
          </cell>
          <cell r="B170" t="str">
            <v>FUNDAÇÕES</v>
          </cell>
          <cell r="D170">
            <v>6408.5231000000003</v>
          </cell>
        </row>
        <row r="171">
          <cell r="A171" t="str">
            <v>001.04.00020</v>
          </cell>
          <cell r="B171" t="str">
            <v>Fornecimento, Lançamento e Aplicação de Lastro de Concreto c/ betoneira em fundações 1:5:10 c/167 kg cim/m3</v>
          </cell>
          <cell r="C171" t="str">
            <v>m3</v>
          </cell>
          <cell r="D171">
            <v>156.33449999999999</v>
          </cell>
        </row>
        <row r="172">
          <cell r="A172" t="str">
            <v>001.04.00105</v>
          </cell>
          <cell r="B172" t="str">
            <v>Fornecimento, confecção, transporte e aplicação de concreto 10 Mpa (241 kgcimento/m3),em fundações, virado na obra, composto por cimento portland CP 32 F, areia lavada tipo média a grossa, seixo rolado, e equipamentos.</v>
          </cell>
          <cell r="C172" t="str">
            <v>m3</v>
          </cell>
          <cell r="D172">
            <v>170.2595</v>
          </cell>
        </row>
        <row r="173">
          <cell r="A173" t="str">
            <v>001.04.00106</v>
          </cell>
          <cell r="B173" t="str">
            <v>Fornecimento, confecção, transporte e aplicação de concreto 13,5 Mpa (268 kgcimento/m3) em fundações, virado na obra, composto por cimento portland CP 32 F, areia lavada tipo média a grossa, seixo rolado, e equipamentos.</v>
          </cell>
          <cell r="C173" t="str">
            <v>m3</v>
          </cell>
          <cell r="D173">
            <v>177.58349999999999</v>
          </cell>
        </row>
        <row r="174">
          <cell r="A174" t="str">
            <v>001.04.00107</v>
          </cell>
          <cell r="B174" t="str">
            <v>Fornecimento, confecção, transporte e aplicação de concreto 15 Mpa (280 kgcimento/m3),em fundações, virado na obra, composto por cimento portland CP 32 F, areia lavada tipo média a grossa, seixo rolado, e equipamentos.</v>
          </cell>
          <cell r="C174" t="str">
            <v>m3</v>
          </cell>
          <cell r="D174">
            <v>174.21950000000001</v>
          </cell>
        </row>
        <row r="175">
          <cell r="A175" t="str">
            <v>001.04.00108</v>
          </cell>
          <cell r="B175" t="str">
            <v>Fornecimento, confecção, transporte e aplicação de concreto 18 Mpa (305 kgcimento/m3) em fundações, virado na obra, composto por cimento portland CP 32 F, areia lavada tipo média a grossa, seixo rolado, e equipamentos.</v>
          </cell>
          <cell r="C175" t="str">
            <v>m3</v>
          </cell>
          <cell r="D175">
            <v>187.62350000000001</v>
          </cell>
        </row>
        <row r="176">
          <cell r="A176" t="str">
            <v>001.04.00109</v>
          </cell>
          <cell r="B176" t="str">
            <v>Fornecimento, confecção, transporte e aplicação de concreto 20 Mpa (322 kgcimento/m3) em fundações, virado na obra, composto por cimento portland CP 32 F, areia lavada tipo média a grossa, seixo rolado, e equipamentos.</v>
          </cell>
          <cell r="C176" t="str">
            <v>m3</v>
          </cell>
          <cell r="D176">
            <v>201.55289999999999</v>
          </cell>
        </row>
        <row r="177">
          <cell r="A177" t="str">
            <v>001.04.00110</v>
          </cell>
          <cell r="B177" t="str">
            <v>Fornecimento, confecção, transporte e aplicação de concreto 21 Mpa (331 kgcimento/m3) em fundações, virado na obra, composto por cimento portland CP 32 F, areia lavada tipo média a grossa, seixo rolado, e equipamentos.</v>
          </cell>
          <cell r="C177" t="str">
            <v>m3</v>
          </cell>
          <cell r="D177">
            <v>188.06649999999999</v>
          </cell>
        </row>
        <row r="178">
          <cell r="A178" t="str">
            <v>001.04.00111</v>
          </cell>
          <cell r="B178" t="str">
            <v>Fornecimento, confecção, transporte e aplicação de concreto 25 Mpa (367 kgcimento/m3) em fundações, virado na obra, composto por cimento portland CP 32 F, areia lavada tipo média a grossa, seixo rolado, e equipamentos.</v>
          </cell>
          <cell r="C178" t="str">
            <v>m3</v>
          </cell>
          <cell r="D178">
            <v>197.83949999999999</v>
          </cell>
        </row>
        <row r="179">
          <cell r="A179" t="str">
            <v>001.04.00205</v>
          </cell>
          <cell r="B179" t="str">
            <v>Fornecimento, confecção, transporte e aplicação de concreto 10 Mpa (241 kgcimento/m3),em fundações, virado na obra, composto por cimento portland CP 32 F, areia lavada tipo média a grossa, pedra granitica britada, e equipamentos.</v>
          </cell>
          <cell r="C179" t="str">
            <v>m3</v>
          </cell>
          <cell r="D179">
            <v>179.58090000000001</v>
          </cell>
        </row>
        <row r="180">
          <cell r="A180" t="str">
            <v>001.04.00206</v>
          </cell>
          <cell r="B180" t="str">
            <v>Fornecimento, confecção, transporte e aplicação de concreto 13,5 Mpa (268 kgcimento/m3) em fundações, virado na obra, composto por cimento portland CP 32 F, areia lavada tipo média a grossa, pedra granitica britada, e equipamentos.</v>
          </cell>
          <cell r="C180" t="str">
            <v>m3</v>
          </cell>
          <cell r="D180">
            <v>186.9049</v>
          </cell>
        </row>
        <row r="181">
          <cell r="A181" t="str">
            <v>001.04.00207</v>
          </cell>
          <cell r="B181" t="str">
            <v>Fornecimento, confecção, transporte e aplicação de concreto 15 Mpa (280 kgcimento/m3),em fundações, virado na obra, composto por cimento portland CP 32 F, areia lavada tipo média a grossa, pedra granitica britada, e equipamentos.</v>
          </cell>
          <cell r="C181" t="str">
            <v>m3</v>
          </cell>
          <cell r="D181">
            <v>190.1549</v>
          </cell>
        </row>
        <row r="182">
          <cell r="A182" t="str">
            <v>001.04.00208</v>
          </cell>
          <cell r="B182" t="str">
            <v>Fornecimento, confecção, transporte e aplicação de concreto 18 Mpa (305 kgcimento/m3) em fundações, virado na obra, composto por cimento portland CP 32 F, areia lavada tipo média a grossa, pedra granitica britada, e equipamentos.</v>
          </cell>
          <cell r="C182" t="str">
            <v>m3</v>
          </cell>
          <cell r="D182">
            <v>196.94489999999999</v>
          </cell>
        </row>
        <row r="183">
          <cell r="A183" t="str">
            <v>001.04.00209</v>
          </cell>
          <cell r="B183" t="str">
            <v>Fornecimento, confecção, transporte e aplicação de concreto 20 Mpa (322 kgcimento/m3) em fundações, virado na obra, composto por cimento portland CP 32 F, areia lavada tipo média a grossa, pedra granitica britada, e equipamentos.</v>
          </cell>
          <cell r="C183" t="str">
            <v>m3</v>
          </cell>
          <cell r="D183">
            <v>201.55289999999999</v>
          </cell>
        </row>
        <row r="184">
          <cell r="A184" t="str">
            <v>001.04.00210</v>
          </cell>
          <cell r="B184" t="str">
            <v>Fornecimento, confecção, transporte e aplicação de concreto 21 Mpa (331 kgcimento/m3) em fundações, virado na obra, composto por cimento portland CP 32 F, areia lavada tipo média a grossa, pedra granitica britada, e equipamentos.</v>
          </cell>
          <cell r="C184" t="str">
            <v>m3</v>
          </cell>
          <cell r="D184">
            <v>204.00190000000001</v>
          </cell>
        </row>
        <row r="185">
          <cell r="A185" t="str">
            <v>001.04.00211</v>
          </cell>
          <cell r="B185" t="str">
            <v>Fornecimento, confecção, transporte e aplicação de concreto 25 Mpa (367 kgcimento/m3) em fundações, virado na obra, composto por cimento portland CP 32 F, areia lavada tipo média a grossa, pedra granitica britada, e equipamentos.</v>
          </cell>
          <cell r="C185" t="str">
            <v>m3</v>
          </cell>
          <cell r="D185">
            <v>221.38890000000001</v>
          </cell>
        </row>
        <row r="186">
          <cell r="A186" t="str">
            <v>001.04.00220</v>
          </cell>
          <cell r="B186" t="str">
            <v>Fornecimento, Transporte, Lançamento e Aplicação de Concreto usinado em fundação Fck= 13,5 Mpa</v>
          </cell>
          <cell r="C186" t="str">
            <v>m3</v>
          </cell>
          <cell r="D186">
            <v>219.32470000000001</v>
          </cell>
        </row>
        <row r="187">
          <cell r="A187" t="str">
            <v>001.04.00240</v>
          </cell>
          <cell r="B187" t="str">
            <v>Fornecimento, Transporte, Lançamento e Aplicação de Concreto usinado em fundação, Fck=15 mpa</v>
          </cell>
          <cell r="C187" t="str">
            <v>m3</v>
          </cell>
          <cell r="D187">
            <v>230.87469999999999</v>
          </cell>
        </row>
        <row r="188">
          <cell r="A188" t="str">
            <v>001.04.00260</v>
          </cell>
          <cell r="B188" t="str">
            <v>Fornecimento, Transporte, Lançamento e Aplicação de Concreto usinado em fundação Fck= 18 Mpa</v>
          </cell>
          <cell r="C188" t="str">
            <v>m3</v>
          </cell>
          <cell r="D188">
            <v>236.12469999999999</v>
          </cell>
        </row>
        <row r="189">
          <cell r="A189" t="str">
            <v>001.04.00280</v>
          </cell>
          <cell r="B189" t="str">
            <v>Fornecimento, Transporte, Lançamento e Aplicação de Concreto usinado em fundação Fck= 20 mpa</v>
          </cell>
          <cell r="C189" t="str">
            <v>m3</v>
          </cell>
          <cell r="D189">
            <v>249.7747</v>
          </cell>
        </row>
        <row r="190">
          <cell r="A190" t="str">
            <v>001.04.00290</v>
          </cell>
          <cell r="B190" t="str">
            <v>Fornecimento, Transporte, Lançamento e Aplicação de Concreto usinado em fundação Fck= 25 mpa</v>
          </cell>
          <cell r="C190" t="str">
            <v>m3</v>
          </cell>
          <cell r="D190">
            <v>260.2747</v>
          </cell>
        </row>
        <row r="191">
          <cell r="A191" t="str">
            <v>001.04.00300</v>
          </cell>
          <cell r="B191" t="str">
            <v>Forma inclusive desforma comum de tábua para fundações sem reaproveitamento</v>
          </cell>
          <cell r="C191" t="str">
            <v>M2</v>
          </cell>
          <cell r="D191">
            <v>33.5563</v>
          </cell>
        </row>
        <row r="192">
          <cell r="A192" t="str">
            <v>001.04.00320</v>
          </cell>
          <cell r="B192" t="str">
            <v>Forma inclusive desforma comum de tábua para fundações c/ 01 reaproveitamento</v>
          </cell>
          <cell r="C192" t="str">
            <v>M2</v>
          </cell>
          <cell r="D192">
            <v>21.167300000000001</v>
          </cell>
        </row>
        <row r="193">
          <cell r="A193" t="str">
            <v>001.04.00340</v>
          </cell>
          <cell r="B193" t="str">
            <v>Forma inclusive desforma comum de tábua para fundações c/ 02 reaproveitamentos</v>
          </cell>
          <cell r="C193" t="str">
            <v>m2</v>
          </cell>
          <cell r="D193">
            <v>17.304300000000001</v>
          </cell>
        </row>
        <row r="194">
          <cell r="A194" t="str">
            <v>001.04.00360</v>
          </cell>
          <cell r="B194" t="str">
            <v>Forma inclusive desforma comum de tábua para fundações c/ 03 reaproveitamentos</v>
          </cell>
          <cell r="C194" t="str">
            <v>m2</v>
          </cell>
          <cell r="D194">
            <v>15.972799999999999</v>
          </cell>
        </row>
        <row r="195">
          <cell r="A195" t="str">
            <v>001.04.00365</v>
          </cell>
          <cell r="B195" t="str">
            <v>Forma inclusive desforma comum de tábua para fundações c/ 04 reaproveitamentos</v>
          </cell>
          <cell r="C195" t="str">
            <v>m2</v>
          </cell>
          <cell r="D195">
            <v>15.2928</v>
          </cell>
        </row>
        <row r="196">
          <cell r="A196" t="str">
            <v>001.04.00400</v>
          </cell>
          <cell r="B196" t="str">
            <v>Fornecimento e Aplicação de Aço CA 50</v>
          </cell>
          <cell r="C196" t="str">
            <v>KG</v>
          </cell>
          <cell r="D196">
            <v>4.6759000000000004</v>
          </cell>
        </row>
        <row r="197">
          <cell r="A197" t="str">
            <v>001.04.00420</v>
          </cell>
          <cell r="B197" t="str">
            <v>Fornecimento e Aplicação de Aço CA - 60</v>
          </cell>
          <cell r="C197" t="str">
            <v>KG</v>
          </cell>
          <cell r="D197">
            <v>5.2900999999999998</v>
          </cell>
        </row>
        <row r="198">
          <cell r="A198" t="str">
            <v>001.04.00440</v>
          </cell>
          <cell r="B198" t="str">
            <v>Concreto ciclópico com 30% de pedra de mão traço 1:4:8</v>
          </cell>
          <cell r="C198" t="str">
            <v>M3</v>
          </cell>
          <cell r="D198">
            <v>160.297</v>
          </cell>
        </row>
        <row r="199">
          <cell r="A199" t="str">
            <v>001.04.00460</v>
          </cell>
          <cell r="B199" t="str">
            <v>Concreto ciclópico com 30% de pedra de mão traço 1:3:6</v>
          </cell>
          <cell r="C199" t="str">
            <v>M3</v>
          </cell>
          <cell r="D199">
            <v>169.07249999999999</v>
          </cell>
        </row>
        <row r="200">
          <cell r="A200" t="str">
            <v>001.04.00480</v>
          </cell>
          <cell r="B200" t="str">
            <v>Execução de Alvenaria de fundação e embasamento em tijolo maciço assente c/  o traço 1:4:12, cimento, cal e areia</v>
          </cell>
          <cell r="C200" t="str">
            <v>M3</v>
          </cell>
          <cell r="D200">
            <v>169.40549999999999</v>
          </cell>
        </row>
        <row r="201">
          <cell r="A201" t="str">
            <v>001.04.00500</v>
          </cell>
          <cell r="B201" t="str">
            <v>Execução de Alvenaria de fundação e embasamento em tijolo maciço assente c/ o traço 1:3, cimento e areia</v>
          </cell>
          <cell r="C201" t="str">
            <v>M3</v>
          </cell>
          <cell r="D201">
            <v>224.51480000000001</v>
          </cell>
        </row>
        <row r="202">
          <cell r="A202" t="str">
            <v>001.04.00520</v>
          </cell>
          <cell r="B202" t="str">
            <v>Execução de Alvenaria de fundação e embasamento em tijolo maciço assente c/ o traço 1:4 cimento e areia</v>
          </cell>
          <cell r="C202" t="str">
            <v>M3</v>
          </cell>
          <cell r="D202">
            <v>216.3278</v>
          </cell>
        </row>
        <row r="203">
          <cell r="A203" t="str">
            <v>001.04.00540</v>
          </cell>
          <cell r="B203" t="str">
            <v>Execução de Alvenaria de fundação e embasamento em tijolo maciço assente c/ o traço 1:5 cimento e areia</v>
          </cell>
          <cell r="C203" t="str">
            <v>M3</v>
          </cell>
          <cell r="D203">
            <v>211.26150000000001</v>
          </cell>
        </row>
        <row r="204">
          <cell r="A204" t="str">
            <v>001.04.00560</v>
          </cell>
          <cell r="B204" t="str">
            <v>Execução de Alvenaria de fundação e embasamento em tijolo maiciço assente c/ argamassa 1:3 c/adição de vedacit a 2 kg p/saco de cimento</v>
          </cell>
          <cell r="C204" t="str">
            <v>M3</v>
          </cell>
          <cell r="D204">
            <v>236.77549999999999</v>
          </cell>
        </row>
        <row r="205">
          <cell r="A205" t="str">
            <v>001.04.00580</v>
          </cell>
          <cell r="B205" t="str">
            <v>Execução de Alvenaria de tijolo comum em espelho p/ cinta de fundação (forma), assente c/ argamassa de cimento e areia 1:3</v>
          </cell>
          <cell r="C205" t="str">
            <v>M2</v>
          </cell>
          <cell r="D205">
            <v>15.642200000000001</v>
          </cell>
        </row>
        <row r="206">
          <cell r="A206" t="str">
            <v>001.04.00600</v>
          </cell>
          <cell r="B206" t="str">
            <v>Execução de Alvenaria de tijolo comum em espelho p/ cinta de fundação (forma), assente c/ argamassa de cimento e areia 1:4</v>
          </cell>
          <cell r="C206" t="str">
            <v>M2</v>
          </cell>
          <cell r="D206">
            <v>15.440200000000001</v>
          </cell>
        </row>
        <row r="207">
          <cell r="A207" t="str">
            <v>001.04.00620</v>
          </cell>
          <cell r="B207" t="str">
            <v>Confecção e lançamento de concreto em tubulão a céu aberto empregando concreto fck 150 mpa</v>
          </cell>
          <cell r="C207" t="str">
            <v>M3</v>
          </cell>
          <cell r="D207">
            <v>207.76410000000001</v>
          </cell>
        </row>
        <row r="208">
          <cell r="A208" t="str">
            <v>001.04.00640</v>
          </cell>
          <cell r="B208" t="str">
            <v>Confecção e lançamento de concreto em tubulão a céu aberto empregando concreto pré-misturado fck 15 mpa</v>
          </cell>
          <cell r="C208" t="str">
            <v>M3</v>
          </cell>
          <cell r="D208">
            <v>228.97120000000001</v>
          </cell>
        </row>
        <row r="209">
          <cell r="A209" t="str">
            <v>001.04.00660</v>
          </cell>
          <cell r="B209" t="str">
            <v>Execução de Broca de concreto armado no traço 1:3:6 até 4 m profundidade e c/ diâmetro 20 cm (escavação manual)</v>
          </cell>
          <cell r="C209" t="str">
            <v>ml</v>
          </cell>
          <cell r="D209">
            <v>15.726100000000001</v>
          </cell>
        </row>
        <row r="210">
          <cell r="A210" t="str">
            <v>001.04.00680</v>
          </cell>
          <cell r="B210" t="str">
            <v>Execução de Broca de concreto armado no traço 1:3:6 até 4 m profundidade e c/ diâmetro 25 cm (escavação manual)</v>
          </cell>
          <cell r="C210" t="str">
            <v>ml</v>
          </cell>
          <cell r="D210">
            <v>23.283100000000001</v>
          </cell>
        </row>
        <row r="211">
          <cell r="A211" t="str">
            <v>001.04.00700</v>
          </cell>
          <cell r="B211" t="str">
            <v>Execução de Broca de concreto armado no traço 1:3:6 até 4 m profundidade e c/ diâmetro 30 cm (escavação manual)</v>
          </cell>
          <cell r="C211" t="str">
            <v>ml</v>
          </cell>
          <cell r="D211">
            <v>32.720700000000001</v>
          </cell>
        </row>
        <row r="212">
          <cell r="A212" t="str">
            <v>001.04.00720</v>
          </cell>
          <cell r="B212" t="str">
            <v>Execução de Broca de concreto armado no traço 1:3:6 de 4 m até 6 m de profundidade e c/ diâmetro 25 cm (escavação manual)</v>
          </cell>
          <cell r="C212" t="str">
            <v>ml</v>
          </cell>
          <cell r="D212">
            <v>25.244</v>
          </cell>
        </row>
        <row r="213">
          <cell r="A213" t="str">
            <v>001.04.00740</v>
          </cell>
          <cell r="B213" t="str">
            <v>Execução de Broca de concreto armado no traço 1:3:6 de 4 m até 6 m de profundidade e c/ diâmetro 30 cm (escavação manual)</v>
          </cell>
          <cell r="C213" t="str">
            <v>ml</v>
          </cell>
          <cell r="D213">
            <v>36.314799999999998</v>
          </cell>
        </row>
        <row r="214">
          <cell r="A214" t="str">
            <v>001.04.00760</v>
          </cell>
          <cell r="B214" t="str">
            <v>Fornecimento e Cravação de estaca de concreto fck=15 mpa moldada no local diâmetro 25 cm tipo """"straus""""</v>
          </cell>
          <cell r="C214" t="str">
            <v>M</v>
          </cell>
          <cell r="D214">
            <v>40.098199999999999</v>
          </cell>
        </row>
        <row r="215">
          <cell r="A215" t="str">
            <v>001.04.00780</v>
          </cell>
          <cell r="B215" t="str">
            <v>Fornecimento e Cravação de estaca de concreto fck=15 mpa moldada no local diâmetro 32 cm tipo """"straus""""</v>
          </cell>
          <cell r="C215" t="str">
            <v>M</v>
          </cell>
          <cell r="D215">
            <v>58.744199999999999</v>
          </cell>
        </row>
        <row r="216">
          <cell r="A216" t="str">
            <v>001.04.00790</v>
          </cell>
          <cell r="B216" t="str">
            <v>Fornecimento e Cravação de Estaca de Concreto Pré Moldada Dim. 17.50 x 17.50 cm - 20 T</v>
          </cell>
          <cell r="C216" t="str">
            <v>ml</v>
          </cell>
          <cell r="D216">
            <v>30.5</v>
          </cell>
        </row>
        <row r="217">
          <cell r="A217" t="str">
            <v>001.04.00800</v>
          </cell>
          <cell r="B217" t="str">
            <v>Fornecimento e Cravação de Estaca de Concreto Pré-Moldada Dim (26,5x26,5)cm - 30 T</v>
          </cell>
          <cell r="C217" t="str">
            <v>ml</v>
          </cell>
          <cell r="D217">
            <v>49.4</v>
          </cell>
        </row>
        <row r="218">
          <cell r="A218" t="str">
            <v>001.04.00820</v>
          </cell>
          <cell r="B218" t="str">
            <v>Fornecimento e Instalação de emenda em estaca pré-moldada de concreto</v>
          </cell>
          <cell r="C218" t="str">
            <v>UN</v>
          </cell>
          <cell r="D218">
            <v>20</v>
          </cell>
        </row>
        <row r="219">
          <cell r="A219" t="str">
            <v>001.04.00840</v>
          </cell>
          <cell r="B219" t="str">
            <v>Lastro de brita granítica apiloado manualmente</v>
          </cell>
          <cell r="C219" t="str">
            <v>m3</v>
          </cell>
          <cell r="D219">
            <v>46.764000000000003</v>
          </cell>
        </row>
        <row r="220">
          <cell r="A220" t="str">
            <v>001.04.00860</v>
          </cell>
          <cell r="B220" t="str">
            <v>Lastro de areia média a grossa apiloado manualmente</v>
          </cell>
          <cell r="C220" t="str">
            <v>m3</v>
          </cell>
          <cell r="D220">
            <v>30.614000000000001</v>
          </cell>
        </row>
        <row r="221">
          <cell r="A221" t="str">
            <v>001.05</v>
          </cell>
          <cell r="B221" t="str">
            <v>ESTRUTURA</v>
          </cell>
          <cell r="D221">
            <v>5099.8338000000003</v>
          </cell>
        </row>
        <row r="222">
          <cell r="A222" t="str">
            <v>001.05.00020</v>
          </cell>
          <cell r="B222" t="str">
            <v>Fornecimento, confecção, transporte e aplicação de concreto 15 Mpa (280 kgcimento/m3),em estrutura, virado na obra, composto por cimento portland CP 32 F, areia lavada tipo média a grossa, seixo rolado, e equipamentos.</v>
          </cell>
          <cell r="C222" t="str">
            <v>m3</v>
          </cell>
          <cell r="D222">
            <v>176.6679</v>
          </cell>
        </row>
        <row r="223">
          <cell r="A223" t="str">
            <v>001.05.00021</v>
          </cell>
          <cell r="B223" t="str">
            <v>Fornecimento, confecção, transporte e aplicação de concreto 18 Mpa (305 kgcimento/m3) em estrutura, virado na obra, composto por cimento portland CP 32 F, areia lavada tipo média a grossa, seixo rolado, e equipamentos.</v>
          </cell>
          <cell r="C223" t="str">
            <v>m3</v>
          </cell>
          <cell r="D223">
            <v>183.4579</v>
          </cell>
        </row>
        <row r="224">
          <cell r="A224" t="str">
            <v>001.05.00022</v>
          </cell>
          <cell r="B224" t="str">
            <v>Fornecimento, confecção, transporte e aplicação de concreto 20 Mpa (322 kgcimento/m3) em estrutura, virado na obra, composto por cimento portland CP 32 F, areia lavada tipo média a grossa, seixo rolado, e equipamentos.</v>
          </cell>
          <cell r="C224" t="str">
            <v>m3</v>
          </cell>
          <cell r="D224">
            <v>197.38730000000001</v>
          </cell>
        </row>
        <row r="225">
          <cell r="A225" t="str">
            <v>001.05.00023</v>
          </cell>
          <cell r="B225" t="str">
            <v>Fornecimento, confecção, transporte e aplicação de concreto 21 Mpa (331 kgcimento/m3) em estrutura, virado na obra, composto por cimento portland CP 32 F, areia lavada tipo média a grossa, seixo rolado, e equipamentos.</v>
          </cell>
          <cell r="C225" t="str">
            <v>m3</v>
          </cell>
          <cell r="D225">
            <v>190.51490000000001</v>
          </cell>
        </row>
        <row r="226">
          <cell r="A226" t="str">
            <v>001.05.00024</v>
          </cell>
          <cell r="B226" t="str">
            <v>Fornecimento, confecção, transporte e aplicação de concreto 25 Mpa (367 kgcimento/m3) em estrutura, virado na obra, composto por cimento portland CP 32 F, areia lavada tipo média a grossa, seixo rolado, e equipamentos.</v>
          </cell>
          <cell r="C226" t="str">
            <v>m3</v>
          </cell>
          <cell r="D226">
            <v>200.28790000000001</v>
          </cell>
        </row>
        <row r="227">
          <cell r="A227" t="str">
            <v>001.05.00030</v>
          </cell>
          <cell r="B227" t="str">
            <v>Fornecimento, confecção, transporte e aplicação de concreto 15 Mpa (280 kgcimento/m3),em estrutura, virado na obra, composto por cimento portland CP 32 F, areia lavada tipo média a grossa, pedra granitica britada, e equipamentos.</v>
          </cell>
          <cell r="C227" t="str">
            <v>m3</v>
          </cell>
          <cell r="D227">
            <v>185.98929999999999</v>
          </cell>
        </row>
        <row r="228">
          <cell r="A228" t="str">
            <v>001.05.00031</v>
          </cell>
          <cell r="B228" t="str">
            <v>Fornecimento, confecção, transporte e aplicação de concreto 18 Mpa (305 kgcimento/m3) em estrutura, virado na obra, composto por cimento portland CP 32 F, areia lavada tipo média a grossa, pedra granitica britada, e equipamentos.</v>
          </cell>
          <cell r="C228" t="str">
            <v>m3</v>
          </cell>
          <cell r="D228">
            <v>192.77930000000001</v>
          </cell>
        </row>
        <row r="229">
          <cell r="A229" t="str">
            <v>001.05.00032</v>
          </cell>
          <cell r="B229" t="str">
            <v>Fornecimento, confecção, transporte e aplicação de concreto 20 Mpa (322 kgcimento/m3) em estrutura, virado na obra, composto por cimento portland CP 32 F, areia lavada tipo média a grossa, pedra granitica britada, e equipamentos.</v>
          </cell>
          <cell r="C229" t="str">
            <v>m3</v>
          </cell>
          <cell r="D229">
            <v>197.38730000000001</v>
          </cell>
        </row>
        <row r="230">
          <cell r="A230" t="str">
            <v>001.05.00033</v>
          </cell>
          <cell r="B230" t="str">
            <v>Fornecimento, confecção, transporte e aplicação de concreto 21 Mpa (322 kgcimento/m3) em estrutura, virado na obra, composto por cimento portland CP 32 F, areia lavada tipo média a grossa, pedra granitica britada, e equipamentos.</v>
          </cell>
          <cell r="C230" t="str">
            <v>m3</v>
          </cell>
          <cell r="D230">
            <v>199.83629999999999</v>
          </cell>
        </row>
        <row r="231">
          <cell r="A231" t="str">
            <v>001.05.00034</v>
          </cell>
          <cell r="B231" t="str">
            <v>Fornecimento, confecção, transporte e aplicação de concreto 25 Mpa (367 kgcimento/m3) em estrutura, virado na obra, composto por cimento portland CP 32 F, areia lavada tipo média a grossa, pedra granitica britada, e equipamentos.</v>
          </cell>
          <cell r="C231" t="str">
            <v>m3</v>
          </cell>
          <cell r="D231">
            <v>217.22329999999999</v>
          </cell>
        </row>
        <row r="232">
          <cell r="A232" t="str">
            <v>001.05.00140</v>
          </cell>
          <cell r="B232" t="str">
            <v>Fornecimento, Transporte, Lançamento, Adensamento e Acabamento Manual de Concreto Usinado Fck= 13,50 Mpa, em Estrutura.</v>
          </cell>
          <cell r="C232" t="str">
            <v>m3</v>
          </cell>
          <cell r="D232">
            <v>215.1591</v>
          </cell>
        </row>
        <row r="233">
          <cell r="A233" t="str">
            <v>001.05.00160</v>
          </cell>
          <cell r="B233" t="str">
            <v>Fornecimento, Transporte, Lançamento, Adensamento e Acabamento Manual de Concreto Usinado Fck= 15 Mpa, em Estrutura.</v>
          </cell>
          <cell r="C233" t="str">
            <v>m3</v>
          </cell>
          <cell r="D233">
            <v>226.70910000000001</v>
          </cell>
        </row>
        <row r="234">
          <cell r="A234" t="str">
            <v>001.05.00180</v>
          </cell>
          <cell r="B234" t="str">
            <v>Fornecimento, Transporte, Lançamento, Adensamento e Acabamento Manual de Concreto Usinado Fck= 18 Mpa, em Estrutura.</v>
          </cell>
          <cell r="C234" t="str">
            <v>m3</v>
          </cell>
          <cell r="D234">
            <v>231.95910000000001</v>
          </cell>
        </row>
        <row r="235">
          <cell r="A235" t="str">
            <v>001.05.00200</v>
          </cell>
          <cell r="B235" t="str">
            <v>Fornecimento, Transporte, Lançamento, Adensamento e Acabamento Manual de Concreto Usinado Fck= 20 Mpa, em Estrutura.</v>
          </cell>
          <cell r="C235" t="str">
            <v>m3</v>
          </cell>
          <cell r="D235">
            <v>245.60910000000001</v>
          </cell>
        </row>
        <row r="236">
          <cell r="A236" t="str">
            <v>001.05.00220</v>
          </cell>
          <cell r="B236" t="str">
            <v>Fornecimento, Transporte, Lançamento, Adensamento e Acabamento Manual de Concreto Usinado Fck= 25 Mpa, em Estrutura.</v>
          </cell>
          <cell r="C236" t="str">
            <v>m3</v>
          </cell>
          <cell r="D236">
            <v>256.10910000000001</v>
          </cell>
        </row>
        <row r="237">
          <cell r="A237" t="str">
            <v>001.05.00230</v>
          </cell>
          <cell r="B237" t="str">
            <v>Fornecimento e Aplicação de Concreto em Estrutura Fck= 13,50 Mpa (não está incluso o bombeamento)</v>
          </cell>
          <cell r="C237" t="str">
            <v>m3</v>
          </cell>
          <cell r="D237">
            <v>198.78899999999999</v>
          </cell>
        </row>
        <row r="238">
          <cell r="A238" t="str">
            <v>001.05.00231</v>
          </cell>
          <cell r="B238" t="str">
            <v>Fornecimento e Aplicação de Concreto em Estrutura Fck= 15 Mpa (não está incluso o bombeamento)</v>
          </cell>
          <cell r="C238" t="str">
            <v>m3</v>
          </cell>
          <cell r="D238">
            <v>210.339</v>
          </cell>
        </row>
        <row r="239">
          <cell r="A239" t="str">
            <v>001.05.00232</v>
          </cell>
          <cell r="B239" t="str">
            <v>Fornecimento e Aplicação de Concreto em Estrutura Fck= 18 Mpa (não está incluso o bombeamento)</v>
          </cell>
          <cell r="C239" t="str">
            <v>m3</v>
          </cell>
          <cell r="D239">
            <v>215.589</v>
          </cell>
        </row>
        <row r="240">
          <cell r="A240" t="str">
            <v>001.05.00233</v>
          </cell>
          <cell r="B240" t="str">
            <v>Fornecimento e Aplicação de Concreto em Estrutura Fck= 20 Mpa (não está incluso o bombeamento)</v>
          </cell>
          <cell r="C240" t="str">
            <v>m3</v>
          </cell>
          <cell r="D240">
            <v>229.239</v>
          </cell>
        </row>
        <row r="241">
          <cell r="A241" t="str">
            <v>001.05.00234</v>
          </cell>
          <cell r="B241" t="str">
            <v>Fornecimento e Aplicação de Concreto em Estrutura Fck= 25 Mpa (não está incluso o bombeamento)</v>
          </cell>
          <cell r="C241" t="str">
            <v>m3</v>
          </cell>
          <cell r="D241">
            <v>239.739</v>
          </cell>
        </row>
        <row r="242">
          <cell r="A242" t="str">
            <v>001.05.00235</v>
          </cell>
          <cell r="B242" t="str">
            <v>Serviço de Bombeamento de Concreto em Estrutura</v>
          </cell>
          <cell r="C242" t="str">
            <v>m3</v>
          </cell>
          <cell r="D242">
            <v>20</v>
          </cell>
        </row>
        <row r="243">
          <cell r="A243" t="str">
            <v>001.05.00260</v>
          </cell>
          <cell r="B243" t="str">
            <v>Fornecimento e Aplicação de Aço  CA 50 em estrutura</v>
          </cell>
          <cell r="C243" t="str">
            <v>KG</v>
          </cell>
          <cell r="D243">
            <v>4.6759000000000004</v>
          </cell>
        </row>
        <row r="244">
          <cell r="A244" t="str">
            <v>001.05.00280</v>
          </cell>
          <cell r="B244" t="str">
            <v>Fornecimento e Aplicação de Aço CA 60 em estrutura</v>
          </cell>
          <cell r="C244" t="str">
            <v>KG</v>
          </cell>
          <cell r="D244">
            <v>5.2900999999999998</v>
          </cell>
        </row>
        <row r="245">
          <cell r="A245" t="str">
            <v>001.05.00300</v>
          </cell>
          <cell r="B245" t="str">
            <v>Fornecimento e Aplicação de Aço em tela soldada 4.20 mm com malha 15x15 cm - Q 92</v>
          </cell>
          <cell r="C245" t="str">
            <v>m2</v>
          </cell>
          <cell r="D245">
            <v>9.0431000000000008</v>
          </cell>
        </row>
        <row r="246">
          <cell r="A246" t="str">
            <v>001.05.00320</v>
          </cell>
          <cell r="B246" t="str">
            <v>Confecção e Montagem de Forma incl. desforma comum de tábua  sem reaproveitamento</v>
          </cell>
          <cell r="C246" t="str">
            <v>M2</v>
          </cell>
          <cell r="D246">
            <v>43.644599999999997</v>
          </cell>
        </row>
        <row r="247">
          <cell r="A247" t="str">
            <v>001.05.00340</v>
          </cell>
          <cell r="B247" t="str">
            <v>Confecção e Montagem de Forma incl. desforma comum de tábua com 01 reaproveitamento</v>
          </cell>
          <cell r="C247" t="str">
            <v>M2</v>
          </cell>
          <cell r="D247">
            <v>26.484300000000001</v>
          </cell>
        </row>
        <row r="248">
          <cell r="A248" t="str">
            <v>001.05.00360</v>
          </cell>
          <cell r="B248" t="str">
            <v>Confecção e Montagem de Forma incl. desforma comum de tábua com 02 reaproveitamentos</v>
          </cell>
          <cell r="C248" t="str">
            <v>m2</v>
          </cell>
          <cell r="D248">
            <v>21.256499999999999</v>
          </cell>
        </row>
        <row r="249">
          <cell r="A249" t="str">
            <v>001.05.00365</v>
          </cell>
          <cell r="B249" t="str">
            <v>Confecção e Montagem de Forma incl. desforma comum de tábua  com 03 reaproveitamentos</v>
          </cell>
          <cell r="C249" t="str">
            <v>m2</v>
          </cell>
          <cell r="D249">
            <v>17.490200000000002</v>
          </cell>
        </row>
        <row r="250">
          <cell r="A250" t="str">
            <v>001.05.00370</v>
          </cell>
          <cell r="B250" t="str">
            <v>Confecção e Montagem de Forma incl. desforma comum de tábua  com 04 reaproveitamentos</v>
          </cell>
          <cell r="C250" t="str">
            <v>m2</v>
          </cell>
          <cell r="D250">
            <v>15.7019</v>
          </cell>
        </row>
        <row r="251">
          <cell r="A251" t="str">
            <v>001.05.00420</v>
          </cell>
          <cell r="B251" t="str">
            <v>Confecção e Montagem de Forma especial em chapa de madeira compensada do tipo resinada c/ 12 mm de espessura sem reaproveitamento</v>
          </cell>
          <cell r="C251" t="str">
            <v>M2</v>
          </cell>
          <cell r="D251">
            <v>42.938099999999999</v>
          </cell>
        </row>
        <row r="252">
          <cell r="A252" t="str">
            <v>001.05.00440</v>
          </cell>
          <cell r="B252" t="str">
            <v>Confecção e Montagem de Forma especial em chapa de madeira compensada do tipo resinada c/ 12 mm de espessura com 01 reaproveitamento</v>
          </cell>
          <cell r="C252" t="str">
            <v>M2</v>
          </cell>
          <cell r="D252">
            <v>36.784999999999997</v>
          </cell>
        </row>
        <row r="253">
          <cell r="A253" t="str">
            <v>001.05.00460</v>
          </cell>
          <cell r="B253" t="str">
            <v>Confecção e Montagem de Forma especial em chapa de madeira compensada do tipo resinada c/ 12 mm de espessura com 02 reaproveitamento</v>
          </cell>
          <cell r="C253" t="str">
            <v>m2</v>
          </cell>
          <cell r="D253">
            <v>31.637499999999999</v>
          </cell>
        </row>
        <row r="254">
          <cell r="A254" t="str">
            <v>001.05.00480</v>
          </cell>
          <cell r="B254" t="str">
            <v>Confecção e Montagem de Forma especial em chapa de madeira compensada do tipo plastificada c/ 12 mm de espessura sem reaproveitamento</v>
          </cell>
          <cell r="C254" t="str">
            <v>M2</v>
          </cell>
          <cell r="D254">
            <v>54.3521</v>
          </cell>
        </row>
        <row r="255">
          <cell r="A255" t="str">
            <v>001.05.00500</v>
          </cell>
          <cell r="B255" t="str">
            <v>Confecção e Montagem de Forma especial em chapa de madeira compensada do tipo plastificada c/ 12 mm de espessura com 01 reaproveitamento</v>
          </cell>
          <cell r="C255" t="str">
            <v>M2</v>
          </cell>
          <cell r="D255">
            <v>42.829000000000001</v>
          </cell>
        </row>
        <row r="256">
          <cell r="A256" t="str">
            <v>001.05.00520</v>
          </cell>
          <cell r="B256" t="str">
            <v>Confecção e Montagem de Forma especial em chapa de madeira compensada do tipo plastificada c/ 12 mm de espessura com 02 reaproveitamento</v>
          </cell>
          <cell r="C256" t="str">
            <v>M2</v>
          </cell>
          <cell r="D256">
            <v>34.566899999999997</v>
          </cell>
        </row>
        <row r="257">
          <cell r="A257" t="str">
            <v>001.05.00540</v>
          </cell>
          <cell r="B257" t="str">
            <v>Confecção e Montagem de Forma especial em chapa de madeira compensada do tipo plastificada c/ 12 mm de espessura com 03 reaproveitamento</v>
          </cell>
          <cell r="C257" t="str">
            <v>M2</v>
          </cell>
          <cell r="D257">
            <v>29.206600000000002</v>
          </cell>
        </row>
        <row r="258">
          <cell r="A258" t="str">
            <v>001.05.00560</v>
          </cell>
          <cell r="B258" t="str">
            <v>Confecção e Montagem de Forma especial em chapa de madeira compensada do tipo plastificada c/ 12 mm de espessura com 04 reaproveitamento</v>
          </cell>
          <cell r="C258" t="str">
            <v>M2</v>
          </cell>
          <cell r="D258">
            <v>25.8553</v>
          </cell>
        </row>
        <row r="259">
          <cell r="A259" t="str">
            <v>001.05.00660</v>
          </cell>
          <cell r="B259" t="str">
            <v>Execução de Laje pré-fabricada para forro espacamento entre vigas de 41cm a espessura da lajota de 8.00 cm e capeamento de 2.00 cm, incl tela soldada CA 60 4.20 mm 15 x 15 cm</v>
          </cell>
          <cell r="C259" t="str">
            <v>m2</v>
          </cell>
          <cell r="D259">
            <v>40.811</v>
          </cell>
        </row>
        <row r="260">
          <cell r="A260" t="str">
            <v>001.05.00680</v>
          </cell>
          <cell r="B260" t="str">
            <v>Execução de Laje pré-fabricada para piso espaçamento entre vigas de 41 cm a espessura da lajota de 8.00 cm e capeamento de 4.00 cm, incl tela soldada CA 60 4.20 mm 15 x 15 cm</v>
          </cell>
          <cell r="C260" t="str">
            <v>m2</v>
          </cell>
          <cell r="D260">
            <v>45.497900000000001</v>
          </cell>
        </row>
        <row r="261">
          <cell r="A261" t="str">
            <v>001.05.00720</v>
          </cell>
          <cell r="B261" t="str">
            <v>Execução de pilar tipo sanduíche de madeira 6x12 cm, entarugado c/ madeira através de parafusos</v>
          </cell>
          <cell r="C261" t="str">
            <v>ml</v>
          </cell>
          <cell r="D261">
            <v>20.256599999999999</v>
          </cell>
        </row>
        <row r="262">
          <cell r="A262" t="str">
            <v>001.05.00820</v>
          </cell>
          <cell r="B262" t="str">
            <v>Fornecimento e Execução de Grauteamento de Estrutura de Concreto Pré Moldado traço 1:3 incl. SuperPlastificante</v>
          </cell>
          <cell r="C262" t="str">
            <v>m3</v>
          </cell>
          <cell r="D262">
            <v>320.73930000000001</v>
          </cell>
        </row>
        <row r="263">
          <cell r="A263" t="str">
            <v>001.06</v>
          </cell>
          <cell r="B263" t="str">
            <v>IMPERMEABILIZAÇÕES E TRATAMENTOS</v>
          </cell>
          <cell r="D263">
            <v>134.8614</v>
          </cell>
        </row>
        <row r="264">
          <cell r="A264" t="str">
            <v>001.06.00020</v>
          </cell>
          <cell r="B264" t="str">
            <v>Execução de descupinização</v>
          </cell>
          <cell r="C264" t="str">
            <v>M2</v>
          </cell>
          <cell r="D264">
            <v>0.83</v>
          </cell>
        </row>
        <row r="265">
          <cell r="A265" t="str">
            <v>001.06.00040</v>
          </cell>
          <cell r="B265" t="str">
            <v>Execução de imunização de madeiramento de cobertura ou forro de madeira com aplicação de pentox claro a uma demão</v>
          </cell>
          <cell r="C265" t="str">
            <v>M2</v>
          </cell>
          <cell r="D265">
            <v>1.6774</v>
          </cell>
        </row>
        <row r="266">
          <cell r="A266" t="str">
            <v>001.06.00060</v>
          </cell>
          <cell r="B266" t="str">
            <v>Execução de pintura c/neutrol 45 c/ 02 demãos</v>
          </cell>
          <cell r="C266" t="str">
            <v>M2</v>
          </cell>
          <cell r="D266">
            <v>4.4787999999999997</v>
          </cell>
        </row>
        <row r="267">
          <cell r="A267" t="str">
            <v>001.06.00080</v>
          </cell>
          <cell r="B267" t="str">
            <v>Fornecimento e Instalação de Lona Plástica Preta ( Encerado)</v>
          </cell>
          <cell r="C267" t="str">
            <v>M2</v>
          </cell>
          <cell r="D267">
            <v>0.59719999999999995</v>
          </cell>
        </row>
        <row r="268">
          <cell r="A268" t="str">
            <v>001.06.00100</v>
          </cell>
          <cell r="B268" t="str">
            <v>Fornecimento e Instalação de Manta Tipo Bidim, com as seguintes características: permissividade de 120 l/s/m2; permeabilidade normal 4x10(-1) e resistência a tração na ruptura 425 N</v>
          </cell>
          <cell r="C268" t="str">
            <v>M2</v>
          </cell>
          <cell r="D268">
            <v>3.0371999999999999</v>
          </cell>
        </row>
        <row r="269">
          <cell r="A269" t="str">
            <v>001.06.00120</v>
          </cell>
          <cell r="B269" t="str">
            <v>Fornecimento e Instalação de Manta Tipo Bidim, com as seguintes características: permissividade de 100 l/s/m2; permeabilidade normal 4x10(-1) e resistência a tração na ruptura 750 N</v>
          </cell>
          <cell r="C269" t="str">
            <v>M2</v>
          </cell>
          <cell r="D269">
            <v>4.4127000000000001</v>
          </cell>
        </row>
        <row r="270">
          <cell r="A270" t="str">
            <v>001.06.00130</v>
          </cell>
          <cell r="B270" t="str">
            <v>Fornecimento e Aplicação de Nata de Cimento na proporção de 5 kg de cimento por m2</v>
          </cell>
          <cell r="C270" t="str">
            <v>m2</v>
          </cell>
          <cell r="D270">
            <v>1.8307</v>
          </cell>
        </row>
        <row r="271">
          <cell r="A271" t="str">
            <v>001.06.00135</v>
          </cell>
          <cell r="B271" t="str">
            <v>Fornecimento e Aplicação de chapisco de aderência c/argamassa de cimento e areia traço 1:3 e= 5 mm, incl. adesivo de alto desempenho para argamassas e chapisco.</v>
          </cell>
          <cell r="C271" t="str">
            <v>m2</v>
          </cell>
          <cell r="D271">
            <v>4.2747000000000002</v>
          </cell>
        </row>
        <row r="272">
          <cell r="A272" t="str">
            <v>001.06.00140</v>
          </cell>
          <cell r="B272" t="str">
            <v>Execução de regularização de laje com argamassa de cimento e areia 1:4 com cimento, espessura média igual a 3.00 cm, incl aplicação de nata de cimento para preparo de superficie.</v>
          </cell>
          <cell r="C272" t="str">
            <v>m2</v>
          </cell>
          <cell r="D272">
            <v>8.4360999999999997</v>
          </cell>
        </row>
        <row r="273">
          <cell r="A273" t="str">
            <v>001.06.00160</v>
          </cell>
          <cell r="B273" t="str">
            <v>Execução de proteção mecânica com argamassa de cimento e areia 1:3,espessura 2.00 cm</v>
          </cell>
          <cell r="C273" t="str">
            <v>m2</v>
          </cell>
          <cell r="D273">
            <v>6.0629</v>
          </cell>
        </row>
        <row r="274">
          <cell r="A274" t="str">
            <v>001.06.00200</v>
          </cell>
          <cell r="B274" t="str">
            <v>Execução de impermeabilização c/argamassa de cimento e areia 1:4 a 2.00 cm espessura c/ adição de 140 g/m2 de impermeabilizante, aplicação em parede como revestimento.</v>
          </cell>
          <cell r="C274" t="str">
            <v>m2</v>
          </cell>
          <cell r="D274">
            <v>14.679600000000001</v>
          </cell>
        </row>
        <row r="275">
          <cell r="A275" t="str">
            <v>001.06.00220</v>
          </cell>
          <cell r="B275" t="str">
            <v>Execução de impermeabilização c/argamassa de cimento e areia 1:3 a 2.50 cm espessura c/ adição de 185 g/m2 de impermeabilizante, para impermeabilização de Reservatórios.</v>
          </cell>
          <cell r="C275" t="str">
            <v>m2</v>
          </cell>
          <cell r="D275">
            <v>15.3651</v>
          </cell>
        </row>
        <row r="276">
          <cell r="A276" t="str">
            <v>001.06.00240</v>
          </cell>
          <cell r="B276" t="str">
            <v>Fornecimento e Aplicação de Impermeabilizante Cristalizante Sobre Superfície Perfeitamente Regularizada</v>
          </cell>
          <cell r="C276" t="str">
            <v>m2</v>
          </cell>
          <cell r="D276">
            <v>6.7892999999999999</v>
          </cell>
        </row>
        <row r="277">
          <cell r="A277" t="str">
            <v>001.06.00300</v>
          </cell>
          <cell r="B277" t="str">
            <v>Execução de impermeabilização de laje de cobertura com utilização de manta asfáltica poliéster 3.00 mm</v>
          </cell>
          <cell r="C277" t="str">
            <v>M2</v>
          </cell>
          <cell r="D277">
            <v>26.46</v>
          </cell>
        </row>
        <row r="278">
          <cell r="A278" t="str">
            <v>001.06.00320</v>
          </cell>
          <cell r="B278" t="str">
            <v>Execução de impermeabilização de laje de cobertura com utilização de manta asfáltica poliéster 4.00 mm</v>
          </cell>
          <cell r="C278" t="str">
            <v>M2</v>
          </cell>
          <cell r="D278">
            <v>28.497</v>
          </cell>
        </row>
        <row r="279">
          <cell r="A279" t="str">
            <v>001.06.00340</v>
          </cell>
          <cell r="B279" t="str">
            <v>Fornecimento e Aplicação de Isopor e = 5,00 cm, conf. Det. Sinfra n.01</v>
          </cell>
          <cell r="C279" t="str">
            <v>M2</v>
          </cell>
          <cell r="D279">
            <v>7.4326999999999996</v>
          </cell>
        </row>
        <row r="280">
          <cell r="A280" t="str">
            <v>001.07</v>
          </cell>
          <cell r="B280" t="str">
            <v>ALVENARIA</v>
          </cell>
          <cell r="D280">
            <v>1844.6894</v>
          </cell>
        </row>
        <row r="281">
          <cell r="A281" t="str">
            <v>001.07.00020</v>
          </cell>
          <cell r="B281" t="str">
            <v>Execução de alvenaria de elevação de tijolo maciço assente c/ argamassa de cimento e areia no traço 1:3 de 1/4 vez</v>
          </cell>
          <cell r="C281" t="str">
            <v>M2</v>
          </cell>
          <cell r="D281">
            <v>16.777699999999999</v>
          </cell>
        </row>
        <row r="282">
          <cell r="A282" t="str">
            <v>001.07.00040</v>
          </cell>
          <cell r="B282" t="str">
            <v>Execução de alvenaria de elevação de tijolo maciço assente c/ argamassa de cimento e areia no traço 1:3 de 1/2 vez</v>
          </cell>
          <cell r="C282" t="str">
            <v>M2</v>
          </cell>
          <cell r="D282">
            <v>31.524699999999999</v>
          </cell>
        </row>
        <row r="283">
          <cell r="A283" t="str">
            <v>001.07.00060</v>
          </cell>
          <cell r="B283" t="str">
            <v>Execução de alvenaria de elevação de tijolo maciço assente c/ argamassa de cimento e areia no traço 1:3 de 1 vez</v>
          </cell>
          <cell r="C283" t="str">
            <v>M2</v>
          </cell>
          <cell r="D283">
            <v>55.713500000000003</v>
          </cell>
        </row>
        <row r="284">
          <cell r="A284" t="str">
            <v>001.07.00080</v>
          </cell>
          <cell r="B284" t="str">
            <v>Execução de alvenaria de elevação de tijolo maciço assente c/ argamassa de cal e areia no traço de 1:4 de 1/4 vez</v>
          </cell>
          <cell r="C284" t="str">
            <v>M2</v>
          </cell>
          <cell r="D284">
            <v>14.9764</v>
          </cell>
        </row>
        <row r="285">
          <cell r="A285" t="str">
            <v>001.07.00100</v>
          </cell>
          <cell r="B285" t="str">
            <v>Execução de alvenaria de elevação de tijolo maciço assente c/ argamassa de cal e areia no traço de 1:4 de 1/2 vez</v>
          </cell>
          <cell r="C285" t="str">
            <v>M2</v>
          </cell>
          <cell r="D285">
            <v>27.887599999999999</v>
          </cell>
        </row>
        <row r="286">
          <cell r="A286" t="str">
            <v>001.07.00120</v>
          </cell>
          <cell r="B286" t="str">
            <v>Execução de alvenaria de elevação de tijolo maciço assente c/ argamassa de cal e areia no traço de 1:4 de 1 vez</v>
          </cell>
          <cell r="C286" t="str">
            <v>M2</v>
          </cell>
          <cell r="D286">
            <v>50.272199999999998</v>
          </cell>
        </row>
        <row r="287">
          <cell r="A287" t="str">
            <v>001.07.00140</v>
          </cell>
          <cell r="B287" t="str">
            <v>Execução de alvenaria de tijolo maciço assente c/ argamassa de cimento e areia no traço 1:4 de 1/4 vez</v>
          </cell>
          <cell r="C287" t="str">
            <v>M2</v>
          </cell>
          <cell r="D287">
            <v>17.266100000000002</v>
          </cell>
        </row>
        <row r="288">
          <cell r="A288" t="str">
            <v>001.07.00160</v>
          </cell>
          <cell r="B288" t="str">
            <v>Execução de alvenaria de tijolo maciço assente c/ argamassa de cimento e areia no traço 1:4 de 1/2 vez</v>
          </cell>
          <cell r="C288" t="str">
            <v>M2</v>
          </cell>
          <cell r="D288">
            <v>29.367699999999999</v>
          </cell>
        </row>
        <row r="289">
          <cell r="A289" t="str">
            <v>001.07.00180</v>
          </cell>
          <cell r="B289" t="str">
            <v>Execução de alvenaria de tijolo maciço assente c/ argamassa de cimento e areia no traço 1:4 de 1 vez</v>
          </cell>
          <cell r="C289" t="str">
            <v>M2</v>
          </cell>
          <cell r="D289">
            <v>54.098999999999997</v>
          </cell>
        </row>
        <row r="290">
          <cell r="A290" t="str">
            <v>001.07.00200</v>
          </cell>
          <cell r="B290" t="str">
            <v>Execução de alvenaria de elevação c/ tijolo maciço assente c/ argamassa mista de cimento cal e areia no traço 1:2:8 de de 1/4 vez</v>
          </cell>
          <cell r="C290" t="str">
            <v>M2</v>
          </cell>
          <cell r="D290">
            <v>15.995900000000001</v>
          </cell>
        </row>
        <row r="291">
          <cell r="A291" t="str">
            <v>001.07.00220</v>
          </cell>
          <cell r="B291" t="str">
            <v>Execução de alvenaria de elevação c/ tijolo maciço assente c/ argamassa mista de cimento cal e areia no traço 1:2:8 de de 1/2 vez</v>
          </cell>
          <cell r="C291" t="str">
            <v>M2</v>
          </cell>
          <cell r="D291">
            <v>30.2836</v>
          </cell>
        </row>
        <row r="292">
          <cell r="A292" t="str">
            <v>001.07.00240</v>
          </cell>
          <cell r="B292" t="str">
            <v>Execução de alvenaria de elevação c/ tijolo maciço assente c/ argamassa mista de cimento cal e areia no traço 1:2:8 de de 1 vez</v>
          </cell>
          <cell r="C292" t="str">
            <v>M2</v>
          </cell>
          <cell r="D292">
            <v>53.873100000000001</v>
          </cell>
        </row>
        <row r="293">
          <cell r="A293" t="str">
            <v>001.07.00260</v>
          </cell>
          <cell r="B293" t="str">
            <v>Execução de alvenaria de elevação de tijolo maciço assente c/ argamassa mista 1:4:12 de 1/2 vez</v>
          </cell>
          <cell r="C293" t="str">
            <v>M2</v>
          </cell>
          <cell r="D293">
            <v>26.956700000000001</v>
          </cell>
        </row>
        <row r="294">
          <cell r="A294" t="str">
            <v>001.07.00280</v>
          </cell>
          <cell r="B294" t="str">
            <v>Execução de alvenaria de elevação de tijolo maciço assente c/ argamassa mista 1:4:12 de 1 vez</v>
          </cell>
          <cell r="C294" t="str">
            <v>M2</v>
          </cell>
          <cell r="D294">
            <v>49.000100000000003</v>
          </cell>
        </row>
        <row r="295">
          <cell r="A295" t="str">
            <v>001.07.00300</v>
          </cell>
          <cell r="B295" t="str">
            <v>Execução de alvenaria de elevação de tijolo maciço assente c/ argamassa mista 1:4:12 de 1.5 vez</v>
          </cell>
          <cell r="C295" t="str">
            <v>M2</v>
          </cell>
          <cell r="D295">
            <v>67.3352</v>
          </cell>
        </row>
        <row r="296">
          <cell r="A296" t="str">
            <v>001.07.00340</v>
          </cell>
          <cell r="B296" t="str">
            <v>Execução de alvenaria de elevação c/ tijolo cerâmico 9x19x19 assente c/ argamassa mista 1:2:8 de 1/2 vez</v>
          </cell>
          <cell r="C296" t="str">
            <v>m2</v>
          </cell>
          <cell r="D296">
            <v>11.666499999999999</v>
          </cell>
        </row>
        <row r="297">
          <cell r="A297" t="str">
            <v>001.07.00360</v>
          </cell>
          <cell r="B297" t="str">
            <v>Execução de alvenaria de elevação c/ tijolo cerâmico 9x19x19 assente c/ argamassa mista 1:2:8 de 1 vez</v>
          </cell>
          <cell r="C297" t="str">
            <v>m2</v>
          </cell>
          <cell r="D297">
            <v>23.483000000000001</v>
          </cell>
        </row>
        <row r="298">
          <cell r="A298" t="str">
            <v>001.07.00420</v>
          </cell>
          <cell r="B298" t="str">
            <v>Execução de alvenaria aparente de tijolo cerâmico c/ 18 ou 21 furos (dim. 6.00x10.00x21.00 cm) assente c/ argamassa de cimento e areia no traço 1:2:8 de 1/2 vez</v>
          </cell>
          <cell r="C298" t="str">
            <v>m2</v>
          </cell>
          <cell r="D298">
            <v>37.906599999999997</v>
          </cell>
        </row>
        <row r="299">
          <cell r="A299" t="str">
            <v>001.07.00440</v>
          </cell>
          <cell r="B299" t="str">
            <v>Execução de alvenaria aparente de tijolo cerâmico c/ 18 ou 21 furos (dim. 6.00x10.00x21.00 cm) assente c/ argamassa de cimento e areia no traço 1:2:8 de 1 vez</v>
          </cell>
          <cell r="C299" t="str">
            <v>m2</v>
          </cell>
          <cell r="D299">
            <v>81.045699999999997</v>
          </cell>
        </row>
        <row r="300">
          <cell r="A300" t="str">
            <v>001.07.00540</v>
          </cell>
          <cell r="B300" t="str">
            <v>Execução de elemento vazado de cerâmica assente c/ argamassa de cimento e areia peneirada no traço 1:3</v>
          </cell>
          <cell r="C300" t="str">
            <v>m2</v>
          </cell>
          <cell r="D300">
            <v>27.084700000000002</v>
          </cell>
        </row>
        <row r="301">
          <cell r="A301" t="str">
            <v>001.07.00550</v>
          </cell>
          <cell r="B301" t="str">
            <v>Alvenaria de vedação com bloco cerâmico furado dim. 9x19x28, com juntas de 20 mm com argamassa mista de cimento, cal hidratada e areia sem peneirar no traço 1:2:9</v>
          </cell>
          <cell r="C301" t="str">
            <v>m2</v>
          </cell>
          <cell r="D301">
            <v>12.625400000000001</v>
          </cell>
        </row>
        <row r="302">
          <cell r="A302" t="str">
            <v>001.07.00551</v>
          </cell>
          <cell r="B302" t="str">
            <v>Alvenaria de vedação com bloco cerâmico furado dim.12x19x28, com juntas de 20 mm com argamassa mista de cimento, cal hidratada e areia sem peneirar no traço 1:2:9</v>
          </cell>
          <cell r="C302" t="str">
            <v>m2</v>
          </cell>
          <cell r="D302">
            <v>15.767799999999999</v>
          </cell>
        </row>
        <row r="303">
          <cell r="A303" t="str">
            <v>001.07.00552</v>
          </cell>
          <cell r="B303" t="str">
            <v>Alvenaria de vedação com bloco cerâmico furado dim.14x19x28, com juntas de 20 mm com argamassa mista de cimento, cal hidratada e areia sem peneirar no traço 1:2:9</v>
          </cell>
          <cell r="C303" t="str">
            <v>m2</v>
          </cell>
          <cell r="D303">
            <v>20.5151</v>
          </cell>
        </row>
        <row r="304">
          <cell r="A304" t="str">
            <v>001.07.00560</v>
          </cell>
          <cell r="B304" t="str">
            <v>Alvenaria de Vedação Com Bloco de Concreto, Juntas de 10 mm Com Argamassa Mista de Cimento, Cal Hidratada e Areia Sem Peneirar no traço 1:0,50:8 dim. 11,50x19x39 cm</v>
          </cell>
          <cell r="C304" t="str">
            <v>M2</v>
          </cell>
          <cell r="D304">
            <v>15.852</v>
          </cell>
        </row>
        <row r="305">
          <cell r="A305" t="str">
            <v>001.07.00580</v>
          </cell>
          <cell r="B305" t="str">
            <v>Alvenaria de Vedação Com Bloco de Concreto, Juntas de 10 mm Com Argamassa Mista de Cimento, Cal Hidratada e Areia Sem Peneirar no traço 1:0,50:8 dim. 14x19x39 cm</v>
          </cell>
          <cell r="C305" t="str">
            <v>M2</v>
          </cell>
          <cell r="D305">
            <v>20.927600000000002</v>
          </cell>
        </row>
        <row r="306">
          <cell r="A306" t="str">
            <v>001.07.00600</v>
          </cell>
          <cell r="B306" t="str">
            <v>Alvenaria de Vedação Com Bloco de Concreto, Juntas de 10 mm Com Argamassa Mista de Cimento, Cal Hidratada e Areia Sem Peneirar no traço 1:0,50:8 dim. 19x19x39 cm</v>
          </cell>
          <cell r="C306" t="str">
            <v>M2</v>
          </cell>
          <cell r="D306">
            <v>25.4863</v>
          </cell>
        </row>
        <row r="307">
          <cell r="A307" t="str">
            <v>001.07.00620</v>
          </cell>
          <cell r="B307" t="str">
            <v>Alvenaria Estrutural Com Bloco de Concreto, Juntas de 10 mm Com Argamassa Mista de Cimento, Cal Hidratada e Areia Sem Peneirar no traço 1:0,25:6 dim. 14x19x39 cm</v>
          </cell>
          <cell r="C307" t="str">
            <v>M2</v>
          </cell>
          <cell r="D307">
            <v>22.66</v>
          </cell>
        </row>
        <row r="308">
          <cell r="A308" t="str">
            <v>001.07.00640</v>
          </cell>
          <cell r="B308" t="str">
            <v>Alvenaria Estrutural Com Bloco de Concreto, Juntas de 10 mm Com Argamassa Mista de Cimento, Cal Hidratada e Areia Sem Peneirar no traço 1:0,25:6 dim. 19x19x39 cm</v>
          </cell>
          <cell r="C308" t="str">
            <v>M2</v>
          </cell>
          <cell r="D308">
            <v>29.4238</v>
          </cell>
        </row>
        <row r="309">
          <cell r="A309" t="str">
            <v>001.07.00710</v>
          </cell>
          <cell r="B309" t="str">
            <v>Execucao de escada com degraus de tijolo macico, asente com massa forte, inclusive revestimento dos espelhos e pisos</v>
          </cell>
          <cell r="C309" t="str">
            <v>m3</v>
          </cell>
          <cell r="D309">
            <v>241.85810000000001</v>
          </cell>
        </row>
        <row r="310">
          <cell r="A310" t="str">
            <v>001.07.00720</v>
          </cell>
          <cell r="B310" t="str">
            <v>Reparo de trincas ou rachaduras em alvenaria de tijolo com ferros transversais e posteriormente refazer o acabamento conforme revestimento existente</v>
          </cell>
          <cell r="C310" t="str">
            <v>M</v>
          </cell>
          <cell r="D310">
            <v>8.8058999999999994</v>
          </cell>
        </row>
        <row r="311">
          <cell r="A311" t="str">
            <v>001.07.00790</v>
          </cell>
          <cell r="B311" t="str">
            <v>Fornecimento e instalação de caixa de concreto pré-moldado para ar condicionado de 7.000 btu</v>
          </cell>
          <cell r="C311" t="str">
            <v>un</v>
          </cell>
          <cell r="D311">
            <v>50.443199999999997</v>
          </cell>
        </row>
        <row r="312">
          <cell r="A312" t="str">
            <v>001.07.00792</v>
          </cell>
          <cell r="B312" t="str">
            <v>Fornecimento e instalação de caixa de concreto pré-moldado para ar condicionado de 10.000 btu</v>
          </cell>
          <cell r="C312" t="str">
            <v>un</v>
          </cell>
          <cell r="D312">
            <v>54.443199999999997</v>
          </cell>
        </row>
        <row r="313">
          <cell r="A313" t="str">
            <v>001.07.00794</v>
          </cell>
          <cell r="B313" t="str">
            <v>Fornecimento e instalação de caixa de concreto pré-moldado para ar condicionado de 20.000 btu</v>
          </cell>
          <cell r="C313" t="str">
            <v>un</v>
          </cell>
          <cell r="D313">
            <v>68.443200000000004</v>
          </cell>
        </row>
        <row r="314">
          <cell r="A314" t="str">
            <v>001.07.00800</v>
          </cell>
          <cell r="B314" t="str">
            <v>Verga, contra-verga ou pilar de concreto armado, incluindo concreto, forma e ferragem com concreto 13,5 mpa (300kg. cim/m3)</v>
          </cell>
          <cell r="C314" t="str">
            <v>M3</v>
          </cell>
          <cell r="D314">
            <v>534.92179999999996</v>
          </cell>
        </row>
        <row r="315">
          <cell r="A315" t="str">
            <v>001.08</v>
          </cell>
          <cell r="B315" t="str">
            <v>COBERTURA</v>
          </cell>
          <cell r="D315">
            <v>1176.3939</v>
          </cell>
        </row>
        <row r="316">
          <cell r="A316" t="str">
            <v>001.08.00005</v>
          </cell>
          <cell r="B316" t="str">
            <v>Estrutura metálica para cobertura, com especificações mínimas: perfil aço dobrado, laminado e chaparia ASTM A 36, eletrodo E6013, especificação AWS. incl. montagem e fundo anti corrosão a base de cromato de zinco</v>
          </cell>
          <cell r="C316" t="str">
            <v>kg</v>
          </cell>
          <cell r="D316">
            <v>5.625</v>
          </cell>
        </row>
        <row r="317">
          <cell r="A317" t="str">
            <v>001.08.00010</v>
          </cell>
          <cell r="B317" t="str">
            <v>Estrutura de madeira para telha de cerâmica ou de concreto, pontaletada sobre laje ou parede</v>
          </cell>
          <cell r="C317" t="str">
            <v>m2</v>
          </cell>
          <cell r="D317">
            <v>25.268599999999999</v>
          </cell>
        </row>
        <row r="318">
          <cell r="A318" t="str">
            <v>001.08.00015</v>
          </cell>
          <cell r="B318" t="str">
            <v>Estrutura de madeira para telha de fibrocimento, alumínio ou aço zincado pontaletada sobre laje ou parede</v>
          </cell>
          <cell r="C318" t="str">
            <v>m2</v>
          </cell>
          <cell r="D318">
            <v>7.6664000000000003</v>
          </cell>
        </row>
        <row r="319">
          <cell r="A319" t="str">
            <v>001.08.00080</v>
          </cell>
          <cell r="B319" t="str">
            <v>Estrutura de madeira para telhado, c/ distância entre tesouras 4.00 m, 02 águas, p/ cobertura c/ chapa ondulada de c.a. ou alumínio, com 10 m de vão</v>
          </cell>
          <cell r="C319" t="str">
            <v>m2</v>
          </cell>
          <cell r="D319">
            <v>20.342400000000001</v>
          </cell>
        </row>
        <row r="320">
          <cell r="A320" t="str">
            <v>001.08.00100</v>
          </cell>
          <cell r="B320" t="str">
            <v>Estrutura de madeira para telhado, c/ distância entre tesouras 4.00 m, 02 águas, p/ cobertura c/ chapa ondulada de c.a. ou alumínio, com 15 m de vão</v>
          </cell>
          <cell r="C320" t="str">
            <v>m2</v>
          </cell>
          <cell r="D320">
            <v>24.297899999999998</v>
          </cell>
        </row>
        <row r="321">
          <cell r="A321" t="str">
            <v>001.08.00120</v>
          </cell>
          <cell r="B321" t="str">
            <v>Estrutura de madeira para telhado, c/ distância entre tesouras 4.00 m, 02 águas, p/ cobertura c/ chapa ondulada de c.a. ou alumínio, com 20 m de vão</v>
          </cell>
          <cell r="C321" t="str">
            <v>m2</v>
          </cell>
          <cell r="D321">
            <v>30.482700000000001</v>
          </cell>
        </row>
        <row r="322">
          <cell r="A322" t="str">
            <v>001.08.00140</v>
          </cell>
          <cell r="B322" t="str">
            <v>Estrutura de madeira para telhado, c/ distância entre tesouras 4.00 m, 04 águas p/ cobertura c/ chapas onduladas de c.a ou alumínio, com 10 m de vao</v>
          </cell>
          <cell r="C322" t="str">
            <v>m2</v>
          </cell>
          <cell r="D322">
            <v>23.178999999999998</v>
          </cell>
        </row>
        <row r="323">
          <cell r="A323" t="str">
            <v>001.08.00160</v>
          </cell>
          <cell r="B323" t="str">
            <v>Execução de estrutura de madeira para telhado, c/ distância entre tesouras 4.00 m, 04 águas p/ cobertura c/ chapas onduladas de c.a ou alumínio, com 15 m de vao</v>
          </cell>
          <cell r="C323" t="str">
            <v>m2</v>
          </cell>
          <cell r="D323">
            <v>26.8645</v>
          </cell>
        </row>
        <row r="324">
          <cell r="A324" t="str">
            <v>001.08.00180</v>
          </cell>
          <cell r="B324" t="str">
            <v>Execução de estrutura de madeira para telhado, c/ distância entre tesouras 4.00 m, 04 águas p/ cobertura c/ chapas onduladas de c.a ou alumínio, com 20 m de vao</v>
          </cell>
          <cell r="C324" t="str">
            <v>m2</v>
          </cell>
          <cell r="D324">
            <v>35.208199999999998</v>
          </cell>
        </row>
        <row r="325">
          <cell r="A325" t="str">
            <v>001.08.00200</v>
          </cell>
          <cell r="B325" t="str">
            <v>Estrutura de Madeira  comum para telhado, constituído de tesouras (6x12 e 6x16 cm), terças (6x12 e 6x16 cm), caibros(5 x 6cm), ripas (1 x 5 cm) e contraventamentos p/ cobertura com telha de barro ou cerâmica de 3 a 7 m de vão</v>
          </cell>
          <cell r="C325" t="str">
            <v>m2</v>
          </cell>
          <cell r="D325">
            <v>27.703399999999998</v>
          </cell>
        </row>
        <row r="326">
          <cell r="A326" t="str">
            <v>001.08.00205</v>
          </cell>
          <cell r="B326" t="str">
            <v>Estrutura de Madeira comum para telhado, constituído de tesouras (6x12 e 6x16 cm), terças (6x12 e 6x16 cm), caibros(5 x 6cm), ripas (1 x 5 cm) e contraventamentos p/ cobertura com telha de barro ou cerâmica de 7 a 10 m de vão</v>
          </cell>
          <cell r="C326" t="str">
            <v>m2</v>
          </cell>
          <cell r="D326">
            <v>31.499500000000001</v>
          </cell>
        </row>
        <row r="327">
          <cell r="A327" t="str">
            <v>001.08.00210</v>
          </cell>
          <cell r="B327" t="str">
            <v>Estrutura de Madeira comum para telhado, constituído de tesouras (6x12 e 6x16 cm), terças (6x12 e 6x16 cm), caibros(5 x 6cm), ripas (1 x 5 cm) e contraventamentos p/ cobertura com telha de barro ou cerâmica de 10 a 13 m de vão</v>
          </cell>
          <cell r="C327" t="str">
            <v>m2</v>
          </cell>
          <cell r="D327">
            <v>35.7776</v>
          </cell>
        </row>
        <row r="328">
          <cell r="A328" t="str">
            <v>001.08.00240</v>
          </cell>
          <cell r="B328" t="str">
            <v>Estrutura de madeira para  telhas canalete 90 ou 43</v>
          </cell>
          <cell r="C328" t="str">
            <v>m2</v>
          </cell>
          <cell r="D328">
            <v>7.5975000000000001</v>
          </cell>
        </row>
        <row r="329">
          <cell r="A329" t="str">
            <v>001.08.00260</v>
          </cell>
          <cell r="B329" t="str">
            <v>Execução de estrutura de madeira para casa popular em telha ceramica</v>
          </cell>
          <cell r="C329" t="str">
            <v>m2</v>
          </cell>
          <cell r="D329">
            <v>15.370100000000001</v>
          </cell>
        </row>
        <row r="330">
          <cell r="A330" t="str">
            <v>001.08.00270</v>
          </cell>
          <cell r="B330" t="str">
            <v>Execução de Cobertura com telha cerâmica tipo ""plan"", inclinação 35%</v>
          </cell>
          <cell r="C330" t="str">
            <v>m2</v>
          </cell>
          <cell r="D330">
            <v>20.971499999999999</v>
          </cell>
        </row>
        <row r="331">
          <cell r="A331" t="str">
            <v>001.08.00275</v>
          </cell>
          <cell r="B331" t="str">
            <v>Execução de Cobertura com telha ceramica tipo portuguesa, inclinação 35%</v>
          </cell>
          <cell r="C331" t="str">
            <v>m2</v>
          </cell>
          <cell r="D331">
            <v>16.964300000000001</v>
          </cell>
        </row>
        <row r="332">
          <cell r="A332" t="str">
            <v>001.08.00280</v>
          </cell>
          <cell r="B332" t="str">
            <v>Execução de Cobertura com telha cerâmica tipo colonial, inclinação 35%</v>
          </cell>
          <cell r="C332" t="str">
            <v>m2</v>
          </cell>
          <cell r="D332">
            <v>26.0471</v>
          </cell>
        </row>
        <row r="333">
          <cell r="A333" t="str">
            <v>001.08.00285</v>
          </cell>
          <cell r="B333" t="str">
            <v>Execução de Cobertura com telha cerâmica tipo romana inclinação 35%</v>
          </cell>
          <cell r="C333" t="str">
            <v>m2</v>
          </cell>
          <cell r="D333">
            <v>16.5443</v>
          </cell>
        </row>
        <row r="334">
          <cell r="A334" t="str">
            <v>001.08.00290</v>
          </cell>
          <cell r="B334" t="str">
            <v>Execução de Cobertura com telha cerâmica tipo tipo francesa, inclinação 35%</v>
          </cell>
          <cell r="C334" t="str">
            <v>m2</v>
          </cell>
          <cell r="D334">
            <v>16.908300000000001</v>
          </cell>
        </row>
        <row r="335">
          <cell r="A335" t="str">
            <v>001.08.00300</v>
          </cell>
          <cell r="B335" t="str">
            <v>Fornecimento de Instalação de Cobertura com chapas onduladas de cimento amianto altura 24 mm, largura útil 450 mm, largura nominal  500 mm, de 4 mm de espessura, inclinação 27%</v>
          </cell>
          <cell r="C335" t="str">
            <v>m2</v>
          </cell>
          <cell r="D335">
            <v>5.5359999999999996</v>
          </cell>
        </row>
        <row r="336">
          <cell r="A336" t="str">
            <v>001.08.00305</v>
          </cell>
          <cell r="B336" t="str">
            <v>Fornecimento e Instalação de Cobertura com chapas onduladas de cimento amianto, altura 125 mm, largura útil 1.020 mm e largura nominal 1.064 mm, de 5 mm de espessura, inclinação 27%</v>
          </cell>
          <cell r="C336" t="str">
            <v>m2</v>
          </cell>
          <cell r="D336">
            <v>15.379</v>
          </cell>
        </row>
        <row r="337">
          <cell r="A337" t="str">
            <v>001.08.00310</v>
          </cell>
          <cell r="B337" t="str">
            <v>Fornecimento e Instalação de Cobertura com chapas onduladas de cimento amianto, altura 125 mm, largura útil 1.020 mm e largura nominal 1.064 mm, de 6 mm de espessura, inclinação 27%</v>
          </cell>
          <cell r="C337" t="str">
            <v>m2</v>
          </cell>
          <cell r="D337">
            <v>18.0379</v>
          </cell>
        </row>
        <row r="338">
          <cell r="A338" t="str">
            <v>001.08.00315</v>
          </cell>
          <cell r="B338" t="str">
            <v>Fornecimento e Instalação de Cobertura de cimento amianto, perfil trapezoidal,altura 181 mm, largura útil 490 mm, largura nominal 521 mm, de 8 mm de espessura, inclinação 3%</v>
          </cell>
          <cell r="C338" t="str">
            <v>m2</v>
          </cell>
          <cell r="D338">
            <v>22.775600000000001</v>
          </cell>
        </row>
        <row r="339">
          <cell r="A339" t="str">
            <v>001.08.00320</v>
          </cell>
          <cell r="B339" t="str">
            <v>Fornecimento e Instalação de Cobertura com telhas onduladas de poliester c/reforço de fibra de vidro</v>
          </cell>
          <cell r="C339" t="str">
            <v>m2</v>
          </cell>
          <cell r="D339">
            <v>29.275400000000001</v>
          </cell>
        </row>
        <row r="340">
          <cell r="A340" t="str">
            <v>001.08.00325</v>
          </cell>
          <cell r="B340" t="str">
            <v>Fornecimento e Instalação de Cobertura com telha de aço galvanizado zincado trapezoidal, trapézio alto ou baixo, com 0.43mm de espessura, incl.10%, fixada com hastes de ferro galvanizado tipo gancho, arruela de borracha e parafuso</v>
          </cell>
          <cell r="C340" t="str">
            <v>m2</v>
          </cell>
          <cell r="D340">
            <v>30.491099999999999</v>
          </cell>
        </row>
        <row r="341">
          <cell r="A341" t="str">
            <v>001.08.00330</v>
          </cell>
          <cell r="B341" t="str">
            <v>Fornecimento e Instalação de Cobertura com telha trapezoidal de aço pré-pintada eletrostaticamente em uma face, e=0,43 mm, inclinação 10%, fixada com hastes de ferro galvanizado tipo gancho, arruela de borracha e parafuso</v>
          </cell>
          <cell r="C341" t="str">
            <v>m2</v>
          </cell>
          <cell r="D341">
            <v>35.6661</v>
          </cell>
        </row>
        <row r="342">
          <cell r="A342" t="str">
            <v>001.08.00335</v>
          </cell>
          <cell r="B342" t="str">
            <v>Fornecimento e Instalação de Cobertura com telha trapezoidal de aço pré-pintada eletrostaticamente em duas faces, e=0,43 mm, inclinação 10%, fixada com hastes de ferro galvanizado tipo gancho, arruela de borracha e parafuso</v>
          </cell>
          <cell r="C342" t="str">
            <v>m2</v>
          </cell>
          <cell r="D342">
            <v>42.106099999999998</v>
          </cell>
        </row>
        <row r="343">
          <cell r="A343" t="str">
            <v>001.08.00401</v>
          </cell>
          <cell r="B343" t="str">
            <v>Execução de Cumeeira para telha de barro tipo francesa</v>
          </cell>
          <cell r="C343" t="str">
            <v>ML</v>
          </cell>
          <cell r="D343">
            <v>9.5657999999999994</v>
          </cell>
        </row>
        <row r="344">
          <cell r="A344" t="str">
            <v>001.08.00421</v>
          </cell>
          <cell r="B344" t="str">
            <v>Execução de Cumeeira para telha de barro tipo paulista ou colonial</v>
          </cell>
          <cell r="C344" t="str">
            <v>ML</v>
          </cell>
          <cell r="D344">
            <v>9.5657999999999994</v>
          </cell>
        </row>
        <row r="345">
          <cell r="A345" t="str">
            <v>001.08.00441</v>
          </cell>
          <cell r="B345" t="str">
            <v>Execução de Cumeeira para telha tipo romana</v>
          </cell>
          <cell r="C345" t="str">
            <v>ML</v>
          </cell>
          <cell r="D345">
            <v>8.9657999999999998</v>
          </cell>
        </row>
        <row r="346">
          <cell r="A346" t="str">
            <v>001.08.00561</v>
          </cell>
          <cell r="B346" t="str">
            <v>Fornecimento e Instalação de Cumeeira de cimento amianto normal p/telhas onduladas</v>
          </cell>
          <cell r="C346" t="str">
            <v>ML</v>
          </cell>
          <cell r="D346">
            <v>27.003799999999998</v>
          </cell>
        </row>
        <row r="347">
          <cell r="A347" t="str">
            <v>001.08.00581</v>
          </cell>
          <cell r="B347" t="str">
            <v>Fornecimento e Instalação de Cumeeira de cimento amianto universal p/telhas onduladas</v>
          </cell>
          <cell r="C347" t="str">
            <v>ML</v>
          </cell>
          <cell r="D347">
            <v>31.194800000000001</v>
          </cell>
        </row>
        <row r="348">
          <cell r="A348" t="str">
            <v>001.08.00601</v>
          </cell>
          <cell r="B348" t="str">
            <v>Fornecimento e Instalação de Cumeeira de cimento amianto para canalete 90</v>
          </cell>
          <cell r="C348" t="str">
            <v>ML</v>
          </cell>
          <cell r="D348">
            <v>30.819400000000002</v>
          </cell>
        </row>
        <row r="349">
          <cell r="A349" t="str">
            <v>001.08.00621</v>
          </cell>
          <cell r="B349" t="str">
            <v>Fornecimento e Instalação de Cumeeira de cimento amianto p/canalete 49</v>
          </cell>
          <cell r="C349" t="str">
            <v>ML</v>
          </cell>
          <cell r="D349">
            <v>30.819400000000002</v>
          </cell>
        </row>
        <row r="350">
          <cell r="A350" t="str">
            <v>001.08.00641</v>
          </cell>
          <cell r="B350" t="str">
            <v>Fornecimento e Instalação de Cumeeira de cimento amianto p/ telha vogatex</v>
          </cell>
          <cell r="C350" t="str">
            <v>ML</v>
          </cell>
          <cell r="D350">
            <v>7.2525000000000004</v>
          </cell>
        </row>
        <row r="351">
          <cell r="A351" t="str">
            <v>001.08.00661</v>
          </cell>
          <cell r="B351" t="str">
            <v>Fornecimento e Instalação de Tampão de cimento aminato para canalete 90 (723x215) mm</v>
          </cell>
          <cell r="C351" t="str">
            <v>UN</v>
          </cell>
          <cell r="D351">
            <v>20.029399999999999</v>
          </cell>
        </row>
        <row r="352">
          <cell r="A352" t="str">
            <v>001.08.00681</v>
          </cell>
          <cell r="B352" t="str">
            <v>Fornecimento e Instalação de Tampão de cimento amianto para cobertura c/canalete 49</v>
          </cell>
          <cell r="C352" t="str">
            <v>M2</v>
          </cell>
          <cell r="D352">
            <v>35.700200000000002</v>
          </cell>
        </row>
        <row r="353">
          <cell r="A353" t="str">
            <v>001.08.00701</v>
          </cell>
          <cell r="B353" t="str">
            <v>Fornecimento e Instalação de Tampão de cimento amianto para cobertura c/canalete 90</v>
          </cell>
          <cell r="C353" t="str">
            <v>M2</v>
          </cell>
          <cell r="D353">
            <v>51.2102</v>
          </cell>
        </row>
        <row r="354">
          <cell r="A354" t="str">
            <v>001.08.00800</v>
          </cell>
          <cell r="B354" t="str">
            <v>Fornecimento e Instalação de calha ou rufo na chapa n.26 com desenvolvimento de 25.00 cm</v>
          </cell>
          <cell r="C354" t="str">
            <v>ML</v>
          </cell>
          <cell r="D354">
            <v>12.5</v>
          </cell>
        </row>
        <row r="355">
          <cell r="A355" t="str">
            <v>001.08.00805</v>
          </cell>
          <cell r="B355" t="str">
            <v>Fornecimento e Instalação de calha ou rufo na chapa n.26 com desenvolvimento de 40.00 cm</v>
          </cell>
          <cell r="C355" t="str">
            <v>ML</v>
          </cell>
          <cell r="D355">
            <v>20</v>
          </cell>
        </row>
        <row r="356">
          <cell r="A356" t="str">
            <v>001.08.00810</v>
          </cell>
          <cell r="B356" t="str">
            <v>Fornecimento e Instalação de calha ou rufo na chapa n.24 com desenvolvimento de 25.00 cm</v>
          </cell>
          <cell r="C356" t="str">
            <v>ML</v>
          </cell>
          <cell r="D356">
            <v>13.75</v>
          </cell>
        </row>
        <row r="357">
          <cell r="A357" t="str">
            <v>001.08.00815</v>
          </cell>
          <cell r="B357" t="str">
            <v>Fornecimento e Instalação de calha ou rufo na chapa n.24 com desenvolvimento de 30.00 cm</v>
          </cell>
          <cell r="C357" t="str">
            <v>ML</v>
          </cell>
          <cell r="D357">
            <v>16.5</v>
          </cell>
        </row>
        <row r="358">
          <cell r="A358" t="str">
            <v>001.08.00820</v>
          </cell>
          <cell r="B358" t="str">
            <v>Fornecimento e Instalação de calha ou rufo na chapa n.24 com desenvolvimento de 50.00 cm</v>
          </cell>
          <cell r="C358" t="str">
            <v>ML</v>
          </cell>
          <cell r="D358">
            <v>27.5</v>
          </cell>
        </row>
        <row r="359">
          <cell r="A359" t="str">
            <v>001.08.00825</v>
          </cell>
          <cell r="B359" t="str">
            <v>Fornecimento e Instalação de calha ou rufo na chapa n.24 com desenvolvimento de 120.00 cm</v>
          </cell>
          <cell r="C359" t="str">
            <v>ML</v>
          </cell>
          <cell r="D359">
            <v>66</v>
          </cell>
        </row>
        <row r="360">
          <cell r="A360" t="str">
            <v>001.08.00830</v>
          </cell>
          <cell r="B360" t="str">
            <v>Fornecimento e Instalação de condutor na chapa n.26</v>
          </cell>
          <cell r="C360" t="str">
            <v>ML</v>
          </cell>
          <cell r="D360">
            <v>20</v>
          </cell>
        </row>
        <row r="361">
          <cell r="A361" t="str">
            <v>001.08.00835</v>
          </cell>
          <cell r="B361" t="str">
            <v>Fornecimento e Instalação de condutor na chapa n.24</v>
          </cell>
          <cell r="C361" t="str">
            <v>ML</v>
          </cell>
          <cell r="D361">
            <v>22</v>
          </cell>
        </row>
        <row r="362">
          <cell r="A362" t="str">
            <v>001.08.01181</v>
          </cell>
          <cell r="B362" t="str">
            <v>Fornecimento e Instalação de Cumeeira lisa de aluminio pré-pintada - perkron</v>
          </cell>
          <cell r="C362" t="str">
            <v>ML</v>
          </cell>
          <cell r="D362">
            <v>20.704000000000001</v>
          </cell>
        </row>
        <row r="363">
          <cell r="A363" t="str">
            <v>001.08.01261</v>
          </cell>
          <cell r="B363" t="str">
            <v>Fornecimento e Instalação de Tubo de pvc para águas pluviais inclusive braçadeira para fixação 100 mm</v>
          </cell>
          <cell r="C363" t="str">
            <v>ML</v>
          </cell>
          <cell r="D363">
            <v>12.404400000000001</v>
          </cell>
        </row>
        <row r="364">
          <cell r="A364" t="str">
            <v>001.08.01281</v>
          </cell>
          <cell r="B364" t="str">
            <v>Fornecimento e Instalação de Curva de pvc 90º diâm.100 mm</v>
          </cell>
          <cell r="C364" t="str">
            <v>un</v>
          </cell>
          <cell r="D364">
            <v>13.850899999999999</v>
          </cell>
        </row>
        <row r="365">
          <cell r="A365" t="str">
            <v>001.08.01301</v>
          </cell>
          <cell r="B365" t="str">
            <v>Fornecimento e Instalação de Ralo seco vertical em ferro fundido diâm.100 mm</v>
          </cell>
          <cell r="C365" t="str">
            <v>UN</v>
          </cell>
          <cell r="D365">
            <v>12.534800000000001</v>
          </cell>
        </row>
        <row r="366">
          <cell r="A366" t="str">
            <v>001.08.01361</v>
          </cell>
          <cell r="B366" t="str">
            <v>Fornecimento e instalação de Acabamento de beiral com tabua trabalhada, tratada e envernizada 1"""" x 10""""</v>
          </cell>
          <cell r="C366" t="str">
            <v>ML</v>
          </cell>
          <cell r="D366">
            <v>10.306100000000001</v>
          </cell>
        </row>
        <row r="367">
          <cell r="A367" t="str">
            <v>001.08.01381</v>
          </cell>
          <cell r="B367" t="str">
            <v>Execução de Reparo de cobertura -  emboçamento da última fiada de telhas cerâmicas, empregando argamassa mista de cimento, cal e areia no traço 1:2:8</v>
          </cell>
          <cell r="C367" t="str">
            <v>ML</v>
          </cell>
          <cell r="D367">
            <v>3.4887000000000001</v>
          </cell>
        </row>
        <row r="368">
          <cell r="A368" t="str">
            <v>001.08.01401</v>
          </cell>
          <cell r="B368" t="str">
            <v>Execução de Reparo de cobertura -  revisão de cobertura de telhas cerâmicas com tomada de  goteiras</v>
          </cell>
          <cell r="C368" t="str">
            <v>M2</v>
          </cell>
          <cell r="D368">
            <v>0.46110000000000001</v>
          </cell>
        </row>
        <row r="369">
          <cell r="A369" t="str">
            <v>001.08.01440</v>
          </cell>
          <cell r="B369" t="str">
            <v>Execução de Reparo de cobertura - substituição de ripa de peróba</v>
          </cell>
          <cell r="C369" t="str">
            <v>m2</v>
          </cell>
          <cell r="D369">
            <v>2.6128</v>
          </cell>
        </row>
        <row r="370">
          <cell r="A370" t="str">
            <v>001.08.01441</v>
          </cell>
          <cell r="B370" t="str">
            <v>Execução de Reparo de cobertura - substituição de caibros de peróba</v>
          </cell>
          <cell r="C370" t="str">
            <v>ML</v>
          </cell>
          <cell r="D370">
            <v>3.2985000000000002</v>
          </cell>
        </row>
        <row r="371">
          <cell r="A371" t="str">
            <v>001.08.01461</v>
          </cell>
          <cell r="B371" t="str">
            <v>Execução de Reparo de cobertura - substituição de vigas de peróba 6x12 cm</v>
          </cell>
          <cell r="C371" t="str">
            <v>ML</v>
          </cell>
          <cell r="D371">
            <v>9.8161000000000005</v>
          </cell>
        </row>
        <row r="372">
          <cell r="A372" t="str">
            <v>001.08.01481</v>
          </cell>
          <cell r="B372" t="str">
            <v>Execução de Reparo de cobertura - substituição de vigas de peróba 6x16 cm</v>
          </cell>
          <cell r="C372" t="str">
            <v>ML</v>
          </cell>
          <cell r="D372">
            <v>10.3172</v>
          </cell>
        </row>
        <row r="373">
          <cell r="A373" t="str">
            <v>001.08.01501</v>
          </cell>
          <cell r="B373" t="str">
            <v>Execução de Reparo de cobertura - substituição de telha cerâmica tipo francesa</v>
          </cell>
          <cell r="C373" t="str">
            <v>UN</v>
          </cell>
          <cell r="D373">
            <v>0.96889999999999998</v>
          </cell>
        </row>
        <row r="374">
          <cell r="A374" t="str">
            <v>001.08.01521</v>
          </cell>
          <cell r="B374" t="str">
            <v>Execução de Reparo de cobertura - substituição de telha cerâmica tipo colonial</v>
          </cell>
          <cell r="C374" t="str">
            <v>UN</v>
          </cell>
          <cell r="D374">
            <v>0.89890000000000003</v>
          </cell>
        </row>
        <row r="375">
          <cell r="A375" t="str">
            <v>001.08.01541</v>
          </cell>
          <cell r="B375" t="str">
            <v>Execução de Reparo de cobertura - substituição de telha cerâmica tipo plan</v>
          </cell>
          <cell r="C375" t="str">
            <v>UN</v>
          </cell>
          <cell r="D375">
            <v>0.76890000000000003</v>
          </cell>
        </row>
        <row r="376">
          <cell r="A376" t="str">
            <v>001.09</v>
          </cell>
          <cell r="B376" t="str">
            <v>ESQUADRIAS</v>
          </cell>
          <cell r="D376">
            <v>17702.920600000001</v>
          </cell>
        </row>
        <row r="377">
          <cell r="A377" t="str">
            <v>001.09.00020</v>
          </cell>
          <cell r="B377" t="str">
            <v>Fornecimento e Instalação de Porta metálica de abrir em chapa dobrada n 18</v>
          </cell>
          <cell r="C377" t="str">
            <v>M2</v>
          </cell>
          <cell r="D377">
            <v>248.29320000000001</v>
          </cell>
        </row>
        <row r="378">
          <cell r="A378" t="str">
            <v>001.09.00040</v>
          </cell>
          <cell r="B378" t="str">
            <v>Fornecimento e Instalação de Porta metálica de abrir em metalón</v>
          </cell>
          <cell r="C378" t="str">
            <v>M2</v>
          </cell>
          <cell r="D378">
            <v>148.44319999999999</v>
          </cell>
        </row>
        <row r="379">
          <cell r="A379" t="str">
            <v>001.09.00060</v>
          </cell>
          <cell r="B379" t="str">
            <v>Fornecimento e Instalação de Porta metálica de abrir em perfil metálico (cantoneiras e tees)</v>
          </cell>
          <cell r="C379" t="str">
            <v>M2</v>
          </cell>
          <cell r="D379">
            <v>161.44319999999999</v>
          </cell>
        </row>
        <row r="380">
          <cell r="A380" t="str">
            <v>001.09.00080</v>
          </cell>
          <cell r="B380" t="str">
            <v>Fornecimento e Instalação de Porta metálica de correr em chapa dobrada n 18</v>
          </cell>
          <cell r="C380" t="str">
            <v>M2</v>
          </cell>
          <cell r="D380">
            <v>161.44319999999999</v>
          </cell>
        </row>
        <row r="381">
          <cell r="A381" t="str">
            <v>001.09.00100</v>
          </cell>
          <cell r="B381" t="str">
            <v>Fornecimento e instalação de Porta metálica de correr em metalón</v>
          </cell>
          <cell r="C381" t="str">
            <v>M2</v>
          </cell>
          <cell r="D381">
            <v>183.44319999999999</v>
          </cell>
        </row>
        <row r="382">
          <cell r="A382" t="str">
            <v>001.09.00120</v>
          </cell>
          <cell r="B382" t="str">
            <v>Fornecimento e Instalação de Porta metálica de correr em perfil metálico (cantoneiras e tees)</v>
          </cell>
          <cell r="C382" t="str">
            <v>M2</v>
          </cell>
          <cell r="D382">
            <v>168.44319999999999</v>
          </cell>
        </row>
        <row r="383">
          <cell r="A383" t="str">
            <v>001.09.00140</v>
          </cell>
          <cell r="B383" t="str">
            <v>Fornecimento e Instalaçao de Porta metálica de de abrir em metalón com janela acoplada</v>
          </cell>
          <cell r="C383" t="str">
            <v>M2</v>
          </cell>
          <cell r="D383">
            <v>100.9432</v>
          </cell>
        </row>
        <row r="384">
          <cell r="A384" t="str">
            <v>001.09.00160</v>
          </cell>
          <cell r="B384" t="str">
            <v>Fornecimento e Instalação de Porta metálica de ( 2,00 x 2,60 ) m - 2 fls de abrir c/ vidro</v>
          </cell>
          <cell r="C384" t="str">
            <v>UN</v>
          </cell>
          <cell r="D384">
            <v>768.81600000000003</v>
          </cell>
        </row>
        <row r="385">
          <cell r="A385" t="str">
            <v>001.09.00180</v>
          </cell>
          <cell r="B385" t="str">
            <v>Porta metálica de enrolar em chapa de aço ondulada</v>
          </cell>
          <cell r="C385" t="str">
            <v>M2</v>
          </cell>
          <cell r="D385">
            <v>88.012</v>
          </cell>
        </row>
        <row r="386">
          <cell r="A386" t="str">
            <v>001.09.00200</v>
          </cell>
          <cell r="B386" t="str">
            <v>Janela metálica basculante em chapa dobrada n 18</v>
          </cell>
          <cell r="C386" t="str">
            <v>M2</v>
          </cell>
          <cell r="D386">
            <v>229.2216</v>
          </cell>
        </row>
        <row r="387">
          <cell r="A387" t="str">
            <v>001.09.00220</v>
          </cell>
          <cell r="B387" t="str">
            <v>Janela metálica basculante em metalón</v>
          </cell>
          <cell r="C387" t="str">
            <v>M2</v>
          </cell>
          <cell r="D387">
            <v>166.16159999999999</v>
          </cell>
        </row>
        <row r="388">
          <cell r="A388" t="str">
            <v>001.09.00240</v>
          </cell>
          <cell r="B388" t="str">
            <v>Janela metálica basculante em perfil metálico (cantoneiras e tees)</v>
          </cell>
          <cell r="C388" t="str">
            <v>M2</v>
          </cell>
          <cell r="D388">
            <v>166.16159999999999</v>
          </cell>
        </row>
        <row r="389">
          <cell r="A389" t="str">
            <v>001.09.00260</v>
          </cell>
          <cell r="B389" t="str">
            <v>Janela metálica de correr em chapa de aço  dobrada n 18</v>
          </cell>
          <cell r="C389" t="str">
            <v>M2</v>
          </cell>
          <cell r="D389">
            <v>194.2216</v>
          </cell>
        </row>
        <row r="390">
          <cell r="A390" t="str">
            <v>001.09.00280</v>
          </cell>
          <cell r="B390" t="str">
            <v>Janela metálica de correr em metalón</v>
          </cell>
          <cell r="C390" t="str">
            <v>M2</v>
          </cell>
          <cell r="D390">
            <v>156.9881</v>
          </cell>
        </row>
        <row r="391">
          <cell r="A391" t="str">
            <v>001.09.00300</v>
          </cell>
          <cell r="B391" t="str">
            <v>Janela metálica de correr em perfis metálicos (cantoneiras e tees)</v>
          </cell>
          <cell r="C391" t="str">
            <v>M2</v>
          </cell>
          <cell r="D391">
            <v>164.2216</v>
          </cell>
        </row>
        <row r="392">
          <cell r="A392" t="str">
            <v>001.09.00320</v>
          </cell>
          <cell r="B392" t="str">
            <v>Janela metálica maximar em chapa dobrada n 18</v>
          </cell>
          <cell r="C392" t="str">
            <v>M2</v>
          </cell>
          <cell r="D392">
            <v>171.9881</v>
          </cell>
        </row>
        <row r="393">
          <cell r="A393" t="str">
            <v>001.09.00340</v>
          </cell>
          <cell r="B393" t="str">
            <v>Janela metálica maximar em metalón</v>
          </cell>
          <cell r="C393" t="str">
            <v>M2</v>
          </cell>
          <cell r="D393">
            <v>171.9881</v>
          </cell>
        </row>
        <row r="394">
          <cell r="A394" t="str">
            <v>001.09.00360</v>
          </cell>
          <cell r="B394" t="str">
            <v>Janela metálica maximar em perfis metálicos (cantoneiras e tees)</v>
          </cell>
          <cell r="C394" t="str">
            <v>M2</v>
          </cell>
          <cell r="D394">
            <v>180.9881</v>
          </cell>
        </row>
        <row r="395">
          <cell r="A395" t="str">
            <v>001.09.00380</v>
          </cell>
          <cell r="B395" t="str">
            <v>Janela metálica veneziana em metalon</v>
          </cell>
          <cell r="C395" t="str">
            <v>M2</v>
          </cell>
          <cell r="D395">
            <v>141.9881</v>
          </cell>
        </row>
        <row r="396">
          <cell r="A396" t="str">
            <v>001.09.00400</v>
          </cell>
          <cell r="B396" t="str">
            <v>Janela metálica fixa para vidro em chapa dobrada</v>
          </cell>
          <cell r="C396" t="str">
            <v>M2</v>
          </cell>
          <cell r="D396">
            <v>196.9881</v>
          </cell>
        </row>
        <row r="397">
          <cell r="A397" t="str">
            <v>001.09.00440</v>
          </cell>
          <cell r="B397" t="str">
            <v>Janela metálica tipo grade de ferro de 1/2 pol. espaçados a cada 15 cm incl. tela de arame sobreposta, j3-120x50 cm</v>
          </cell>
          <cell r="C397" t="str">
            <v>UN</v>
          </cell>
          <cell r="D397">
            <v>253.99090000000001</v>
          </cell>
        </row>
        <row r="398">
          <cell r="A398" t="str">
            <v>001.09.00460</v>
          </cell>
          <cell r="B398" t="str">
            <v>Janela metálica de chapa dobrada n.18 tipo grade fixa inclusive ferragens e tela mosquiteiro</v>
          </cell>
          <cell r="C398" t="str">
            <v>M2</v>
          </cell>
          <cell r="D398">
            <v>141.7216</v>
          </cell>
        </row>
        <row r="399">
          <cell r="A399" t="str">
            <v>001.09.00480</v>
          </cell>
          <cell r="B399" t="str">
            <v>Janela metálica de correr em metalón com tela</v>
          </cell>
          <cell r="C399" t="str">
            <v>M2</v>
          </cell>
          <cell r="D399">
            <v>158.83240000000001</v>
          </cell>
        </row>
        <row r="400">
          <cell r="A400" t="str">
            <v>001.09.00500</v>
          </cell>
          <cell r="B400" t="str">
            <v>Portão metálico tipo grade em ferro de 1/2 pol espaçados a cada 15 cm conf. modelo, p5-90x210 cm</v>
          </cell>
          <cell r="C400" t="str">
            <v>UN</v>
          </cell>
          <cell r="D400">
            <v>327.63900000000001</v>
          </cell>
        </row>
        <row r="401">
          <cell r="A401" t="str">
            <v>001.09.00510</v>
          </cell>
          <cell r="B401" t="str">
            <v>Portão de Correr em Chapa Corrugada N.18, Conf. Det. SINFRA N.06</v>
          </cell>
          <cell r="C401" t="str">
            <v>m2</v>
          </cell>
          <cell r="D401">
            <v>210.41220000000001</v>
          </cell>
        </row>
        <row r="402">
          <cell r="A402" t="str">
            <v>001.09.00520</v>
          </cell>
          <cell r="B402" t="str">
            <v>Gradil  de ferro metalón 20x20 mm</v>
          </cell>
          <cell r="C402" t="str">
            <v>M2</v>
          </cell>
          <cell r="D402">
            <v>78.488200000000006</v>
          </cell>
        </row>
        <row r="403">
          <cell r="A403" t="str">
            <v>001.09.00530</v>
          </cell>
          <cell r="B403" t="str">
            <v>Fornecimento e Instalação de Gradil em Módulos Fixos, conf. det. SINFRA/ FEMA - Entrada do Parque Mãe Bonifácia</v>
          </cell>
          <cell r="C403" t="str">
            <v>ml</v>
          </cell>
          <cell r="D403">
            <v>233.9051</v>
          </cell>
        </row>
        <row r="404">
          <cell r="A404" t="str">
            <v>001.09.00540</v>
          </cell>
          <cell r="B404" t="str">
            <v>Portão de ferro metalon  30x20mm</v>
          </cell>
          <cell r="C404" t="str">
            <v>M2</v>
          </cell>
          <cell r="D404">
            <v>54.642400000000002</v>
          </cell>
        </row>
        <row r="405">
          <cell r="A405" t="str">
            <v>001.09.00560</v>
          </cell>
          <cell r="B405" t="str">
            <v>Grades de proteção - chapa 2 x 1 cm</v>
          </cell>
          <cell r="C405" t="str">
            <v>M2</v>
          </cell>
          <cell r="D405">
            <v>69.721599999999995</v>
          </cell>
        </row>
        <row r="406">
          <cell r="A406" t="str">
            <v>001.09.00580</v>
          </cell>
          <cell r="B406" t="str">
            <v>Portão metálico em chapa dobrada com fechamento em chapa lisa, inclusive ferragens</v>
          </cell>
          <cell r="C406" t="str">
            <v>M2</v>
          </cell>
          <cell r="D406">
            <v>88.421599999999998</v>
          </cell>
        </row>
        <row r="407">
          <cell r="A407" t="str">
            <v>001.09.00600</v>
          </cell>
          <cell r="B407" t="str">
            <v>Corrimão metálico de ferro ( 3 x 2 cm ) h=0,80m</v>
          </cell>
          <cell r="C407" t="str">
            <v>ML</v>
          </cell>
          <cell r="D407">
            <v>59.221600000000002</v>
          </cell>
        </row>
        <row r="408">
          <cell r="A408" t="str">
            <v>001.09.00620</v>
          </cell>
          <cell r="B408" t="str">
            <v>Portão metálico em chapa lisa vincada c/ requadro em perfil de ferro simples, inclusive ferragens e fechadura</v>
          </cell>
          <cell r="C408" t="str">
            <v>M2</v>
          </cell>
          <cell r="D408">
            <v>103.83240000000001</v>
          </cell>
        </row>
        <row r="409">
          <cell r="A409" t="str">
            <v>001.09.00640</v>
          </cell>
          <cell r="B409" t="str">
            <v>Alçapão metálico em chapa galvanizada</v>
          </cell>
          <cell r="C409" t="str">
            <v>M2</v>
          </cell>
          <cell r="D409">
            <v>248.29320000000001</v>
          </cell>
        </row>
        <row r="410">
          <cell r="A410" t="str">
            <v>001.09.00660</v>
          </cell>
          <cell r="B410" t="str">
            <v>Fornecimento e Instalação de Batente ou guarnição metálica para vão de ( 0,80 x 2,10 ) m</v>
          </cell>
          <cell r="C410" t="str">
            <v>UN</v>
          </cell>
          <cell r="D410">
            <v>61.488100000000003</v>
          </cell>
        </row>
        <row r="411">
          <cell r="A411" t="str">
            <v>001.09.00680</v>
          </cell>
          <cell r="B411" t="str">
            <v>Fornecimento e Instalação de Batente ou guarnição metálica para vão de ( 1,20 x 2,10 ) m</v>
          </cell>
          <cell r="C411" t="str">
            <v>UN</v>
          </cell>
          <cell r="D411">
            <v>66.370199999999997</v>
          </cell>
        </row>
        <row r="412">
          <cell r="A412" t="str">
            <v>001.09.00700</v>
          </cell>
          <cell r="B412" t="str">
            <v>Fornecimento e Instalação de Batente ou guarnição metálica para vão de ( 1,50 x 2,10 ) m</v>
          </cell>
          <cell r="C412" t="str">
            <v>UN</v>
          </cell>
          <cell r="D412">
            <v>70.2624</v>
          </cell>
        </row>
        <row r="413">
          <cell r="A413" t="str">
            <v>001.09.00720</v>
          </cell>
          <cell r="B413" t="str">
            <v>Fornecimento e Instalação de Batente ou guarnição metálica para vão de ( 1,80 x 2,10 ) m</v>
          </cell>
          <cell r="C413" t="str">
            <v>UN</v>
          </cell>
          <cell r="D413">
            <v>74.154600000000002</v>
          </cell>
        </row>
        <row r="414">
          <cell r="A414" t="str">
            <v>001.09.00740</v>
          </cell>
          <cell r="B414" t="str">
            <v>Fornecimento e Instalação de Porta  de ferro em perfil metálico - 0,80x2,10m - padrão comercial</v>
          </cell>
          <cell r="C414" t="str">
            <v>UN</v>
          </cell>
          <cell r="D414">
            <v>117.1932</v>
          </cell>
        </row>
        <row r="415">
          <cell r="A415" t="str">
            <v>001.09.00760</v>
          </cell>
          <cell r="B415" t="str">
            <v>Fornecimento e Instalação de Porta  de ferro em perfis metalicos - 0,70x2,10m - padrão comercial</v>
          </cell>
          <cell r="C415" t="str">
            <v>UN</v>
          </cell>
          <cell r="D415">
            <v>117.1932</v>
          </cell>
        </row>
        <row r="416">
          <cell r="A416" t="str">
            <v>001.09.00770</v>
          </cell>
          <cell r="B416" t="str">
            <v>Fornecimento e Instalação de Porta  de ferro em perfil metálico - 0,60x2,10m - padrão comercial</v>
          </cell>
          <cell r="C416" t="str">
            <v>un</v>
          </cell>
          <cell r="D416">
            <v>132.35319999999999</v>
          </cell>
        </row>
        <row r="417">
          <cell r="A417" t="str">
            <v>001.09.00780</v>
          </cell>
          <cell r="B417" t="str">
            <v>Fornecimento e Instalação de Porta de Ferro de Correr Em Perfil Metálico Tipo Mosaico Quadriculado, 4 Folhas, Dim. 2.00 x 2.13 Req. 13 Chapa 22 - Padrão Comercial</v>
          </cell>
          <cell r="C417" t="str">
            <v>m2</v>
          </cell>
          <cell r="D417">
            <v>241.3716</v>
          </cell>
        </row>
        <row r="418">
          <cell r="A418" t="str">
            <v>001.09.00790</v>
          </cell>
          <cell r="B418" t="str">
            <v>Fornecimento e Instalação de Porta de ferro tipo veneziana - 0,80x2,10m - padrão comercial</v>
          </cell>
          <cell r="C418" t="str">
            <v>un</v>
          </cell>
          <cell r="D418">
            <v>132.35319999999999</v>
          </cell>
        </row>
        <row r="419">
          <cell r="A419" t="str">
            <v>001.09.00800</v>
          </cell>
          <cell r="B419" t="str">
            <v>Fornecimento e Instalação de Porta de ferro tipo veneziana - 0,70x2,10m - padrão comercial</v>
          </cell>
          <cell r="C419" t="str">
            <v>UN</v>
          </cell>
          <cell r="D419">
            <v>132.35319999999999</v>
          </cell>
        </row>
        <row r="420">
          <cell r="A420" t="str">
            <v>001.09.00805</v>
          </cell>
          <cell r="B420" t="str">
            <v>Fornecimento e Instalação de Porta de ferro tipo veneziana - 0,60x2,10m - padrão comercial</v>
          </cell>
          <cell r="C420" t="str">
            <v>un</v>
          </cell>
          <cell r="D420">
            <v>132.35319999999999</v>
          </cell>
        </row>
        <row r="421">
          <cell r="A421" t="str">
            <v>001.09.00820</v>
          </cell>
          <cell r="B421" t="str">
            <v>Fornecimento e Instalação de Janela de ferro em perfis metálicos - basculante com grade - padrão comercial</v>
          </cell>
          <cell r="C421" t="str">
            <v>M2</v>
          </cell>
          <cell r="D421">
            <v>229.2216</v>
          </cell>
        </row>
        <row r="422">
          <cell r="A422" t="str">
            <v>001.09.00825</v>
          </cell>
          <cell r="B422" t="str">
            <v>Fornecimento e Instalação de Janela Tipo Vitro Basculante com Grade Xadrez 0.40 x 0.40 cm, batente e = 12 cm chapa 22 - Padrão Comercial</v>
          </cell>
          <cell r="C422" t="str">
            <v>m2</v>
          </cell>
          <cell r="D422">
            <v>166.3862</v>
          </cell>
        </row>
        <row r="423">
          <cell r="A423" t="str">
            <v>001.09.00826</v>
          </cell>
          <cell r="B423" t="str">
            <v>Fornecimento e Instalação de Janela Tipo Vitro Basculante com Grade Xadrez 0.40 x 0.60 cm Batente e = 12 cm Chapa 22 - Padrão Comercial</v>
          </cell>
          <cell r="C423" t="str">
            <v>m2</v>
          </cell>
          <cell r="D423">
            <v>166.3862</v>
          </cell>
        </row>
        <row r="424">
          <cell r="A424" t="str">
            <v>001.09.00830</v>
          </cell>
          <cell r="B424" t="str">
            <v>Fornecimento e Instalação de Janela Tipo Vitro Maxim-ar 1.00 x 0.60 m c/ Grade Xadrez, Batente E = 12 cm, Chapa 22  - Padrão Comercial</v>
          </cell>
          <cell r="C424" t="str">
            <v>m2</v>
          </cell>
          <cell r="D424">
            <v>214.61619999999999</v>
          </cell>
        </row>
        <row r="425">
          <cell r="A425" t="str">
            <v>001.09.00840</v>
          </cell>
          <cell r="B425" t="str">
            <v>Fornecimento e Instalação de Janela de ferro em perfis metálicos - de correr com grade  - padrão comercial</v>
          </cell>
          <cell r="C425" t="str">
            <v>m2</v>
          </cell>
          <cell r="D425">
            <v>156.9881</v>
          </cell>
        </row>
        <row r="426">
          <cell r="A426" t="str">
            <v>001.09.00845</v>
          </cell>
          <cell r="B426" t="str">
            <v>Fornecimento e Instalação de Janela Tipo Vitro de Correr com Caixilho Fixo 1.20 x 1.00 m c/ Grade, Batente E = 12 cm, Chapa 22 4 Folhas - Padrão Comercial</v>
          </cell>
          <cell r="C426" t="str">
            <v>m2</v>
          </cell>
          <cell r="D426">
            <v>128.71619999999999</v>
          </cell>
        </row>
        <row r="427">
          <cell r="A427" t="str">
            <v>001.09.00846</v>
          </cell>
          <cell r="B427" t="str">
            <v>Fornecimento e Instalação de Janela Tipo Vitro de Correr com Caixilho Fixo 1.50 x 1.00 m c/ Grade, Batente E = 12 cm, Chapa 22 4 Folhas - Padrão Comercial</v>
          </cell>
          <cell r="C427" t="str">
            <v>m2</v>
          </cell>
          <cell r="D427">
            <v>118.58620000000001</v>
          </cell>
        </row>
        <row r="428">
          <cell r="A428" t="str">
            <v>001.09.00848</v>
          </cell>
          <cell r="B428" t="str">
            <v>Fornecimento e Instalação de Janela Tipo Vitro de Correr com Caixilho Fixo 2.00 x 1.00 m s/ Grade, Batente e= 12 cm Chapa 22, 4 Folhas - Padrão Comercial</v>
          </cell>
          <cell r="C428" t="str">
            <v>m2</v>
          </cell>
          <cell r="D428">
            <v>113.1362</v>
          </cell>
        </row>
        <row r="429">
          <cell r="A429" t="str">
            <v>001.09.00850</v>
          </cell>
          <cell r="B429" t="str">
            <v>Fornecimento e Instalação de Janela Tipo Vitro de Correr com Caixilho Fixo 1.50 x 1.20 m c/ Grade, Batente E = 12 cm, Chapa 22 4 Folhas - Padrão Comercial</v>
          </cell>
          <cell r="C429" t="str">
            <v>m2</v>
          </cell>
          <cell r="D429">
            <v>110.7362</v>
          </cell>
        </row>
        <row r="430">
          <cell r="A430" t="str">
            <v>001.09.00860</v>
          </cell>
          <cell r="B430" t="str">
            <v>Fornecimento e Instalação de Janela metálica tipo veneziana de correr com grade - padrão comercial</v>
          </cell>
          <cell r="C430" t="str">
            <v>m2</v>
          </cell>
          <cell r="D430">
            <v>156.9881</v>
          </cell>
        </row>
        <row r="431">
          <cell r="A431" t="str">
            <v>001.09.00900</v>
          </cell>
          <cell r="B431" t="str">
            <v>Fornecimento e Instalação de Porta Padrão Popular (sem defeitos), Tipo Solidor, Dimensão 60 x 210 cm, incl. Portal de Cedrinho Fixado Com Espuma de Poliuretano, Alisar de Cedrinho, Dobradiça de Ferro Zincado 31/2"" x 21/2"",</v>
          </cell>
          <cell r="C431" t="str">
            <v>CJ</v>
          </cell>
          <cell r="D431">
            <v>112.01260000000001</v>
          </cell>
        </row>
        <row r="432">
          <cell r="A432" t="str">
            <v>001.09.00920</v>
          </cell>
          <cell r="B432" t="str">
            <v>Fornecimento e Instalação de Porta Padrão Popular (sem defeitos), Tipo Solidor, Dimensão 70 x 210 cm, incl. Portal de Cedrinho Fixado Com Espuma de Poliuretano, Alisar de Cedrinho, Dobradiça de Ferro Zincado 31/2"" x 21/2"",</v>
          </cell>
          <cell r="C432" t="str">
            <v>CJ</v>
          </cell>
          <cell r="D432">
            <v>112.01260000000001</v>
          </cell>
        </row>
        <row r="433">
          <cell r="A433" t="str">
            <v>001.09.00940</v>
          </cell>
          <cell r="B433" t="str">
            <v>Fornecimento e Instalação de Porta Padrão Popular (sem defeitos), Tipo Solidor, Dimensão 80 x 210 cm, incl. Portal de Cedrinho Fixado Com Espuma de Poliuretano, Alisar de Cedrinho, Dobradiça de Ferro Zincado 31/2"" x 21/2"",</v>
          </cell>
          <cell r="C433" t="str">
            <v>CJ</v>
          </cell>
          <cell r="D433">
            <v>112.01260000000001</v>
          </cell>
        </row>
        <row r="434">
          <cell r="A434" t="str">
            <v>001.09.00960</v>
          </cell>
          <cell r="B434" t="str">
            <v>Fornecimento e Instalação de Porta Tipo Solidor, Angelim, Prensada, Semi Oca, Laminada Para Pintura, Dim. 60 x 210 cm, incl. Portal de Angelim e=3.50cm, Fixado C/ Espuma de Poliuretano, Alisar de Angelim l=6.00cm, Dobradiça de Ferro Niquel. 31/2"" x 21/</v>
          </cell>
          <cell r="C434" t="str">
            <v>CJ</v>
          </cell>
          <cell r="D434">
            <v>205.89259999999999</v>
          </cell>
        </row>
        <row r="435">
          <cell r="A435" t="str">
            <v>001.09.00980</v>
          </cell>
          <cell r="B435" t="str">
            <v>Fornecimento e Instalação de Porta Tipo Solidor, Angelim, Prensada, Semi Oca, Laminada Para Pintura, Dim. 60 x 210 cm, incl. Portal de Angelim e=3.50cm, Fixado C/ Espuma de Poliuretano, Alisar de Angelim l=6.00cm, Dobradiça de Ferro Niquel. 31/2"" x 21/</v>
          </cell>
          <cell r="C435" t="str">
            <v>CJ</v>
          </cell>
          <cell r="D435">
            <v>205.89259999999999</v>
          </cell>
        </row>
        <row r="436">
          <cell r="A436" t="str">
            <v>001.09.01000</v>
          </cell>
          <cell r="B436" t="str">
            <v>Fornecimento e Instalação de Porta Tipo Solidor, Angelim, Prensada, Semi Oca, Laminada Para Pintura, Dim. 60 x 210 cm, incl. Portal de Angelim e=3.50cm, Fixado C/ Espuma de Poliuretano, Alisar de Angelim l=6.00cm, Dobradiça de Ferro Niquel. 31/2"" x 21/</v>
          </cell>
          <cell r="C436" t="str">
            <v>CJ</v>
          </cell>
          <cell r="D436">
            <v>205.89259999999999</v>
          </cell>
        </row>
        <row r="437">
          <cell r="A437" t="str">
            <v>001.09.01010</v>
          </cell>
          <cell r="B437" t="str">
            <v>Fornecimento e Instalação de Porta Tipo Solidor, Angelim, Prensada, Semi Oca, Laminada Para Pintura, Dim. 90 x 210 cm, incl. Portal de Angelim e=3.50cm, Fixado C/ Espuma de Poliuretano, Alisar de Angelim l=6.00cm, Dobradiça de Ferro Niquel. 31/2"" x 21/</v>
          </cell>
          <cell r="C437" t="str">
            <v>CJ</v>
          </cell>
          <cell r="D437">
            <v>205.89259999999999</v>
          </cell>
        </row>
        <row r="438">
          <cell r="A438" t="str">
            <v>001.09.01020</v>
          </cell>
          <cell r="B438" t="str">
            <v>Fornecimento e Instalação de Porta Tipo Solidor, Angelim, Prensada, Encabeçada,Semi Oca, Laminada Para Envernizamento, Dim. 60 x 210 cm, incl. Portal de Angelim e=3.50cm, Fixado C/ Espuma de Poliuretano, Alisar de Angelim l=6.00cm, Dobradiça 31/2""x21/2</v>
          </cell>
          <cell r="C438" t="str">
            <v>CJ</v>
          </cell>
          <cell r="D438">
            <v>230.9126</v>
          </cell>
        </row>
        <row r="439">
          <cell r="A439" t="str">
            <v>001.09.01040</v>
          </cell>
          <cell r="B439" t="str">
            <v>Fornecimento e Instalação de Porta Tipo Solidor, Angelim, Prensada, Encabeçada,Semi Oca, Laminada Para Envernizamento, Dim. 70 x 210 cm, incl. Portal de Angelim e=3.50cm, Fixado C/ Espuma de Poliuretano, Alisar de Angelim l=6.00cm, Dobradiça 31/2""x21/2</v>
          </cell>
          <cell r="C439" t="str">
            <v>CJ</v>
          </cell>
          <cell r="D439">
            <v>230.9126</v>
          </cell>
        </row>
        <row r="440">
          <cell r="A440" t="str">
            <v>001.09.01060</v>
          </cell>
          <cell r="B440" t="str">
            <v>Fornecimento e Instalação de Porta Tipo Solidor, Angelim, Prensada, Encabeçada,Semi Oca, Laminada Para Envernizamento, Dim. 80 x 210 cm, incl. Portal de Angelim e=3.50cm, Fixado C/ Espuma de Poliuretano, Alisar de Angelim l=6.00cm, Dobradiça 31/2""x21/2</v>
          </cell>
          <cell r="C440" t="str">
            <v>CJ</v>
          </cell>
          <cell r="D440">
            <v>230.9126</v>
          </cell>
        </row>
        <row r="441">
          <cell r="A441" t="str">
            <v>001.09.01070</v>
          </cell>
          <cell r="B441" t="str">
            <v>Fornecimento e Instalação de Porta Tipo Solidor, Angelim, Prensada, Encabeçada,Semi Oca, Laminada Para Envernizamento, Dim. 90 x 210 cm, incl. Portal de Angelim e=3.50cm, Fixado C/ Espuma de Poliuretano, Alisar de Angelim l=6.00cm, Dobradiça 31/2""x21/2</v>
          </cell>
          <cell r="C441" t="str">
            <v>CJ</v>
          </cell>
          <cell r="D441">
            <v>230.9126</v>
          </cell>
        </row>
        <row r="442">
          <cell r="A442" t="str">
            <v>001.09.01080</v>
          </cell>
          <cell r="B442" t="str">
            <v>Fornecimento e Instalação de Porta Tipo Solidor,Itaúba, Prensada, Encabeçada,Semi Oca, Laminada Para Envernizamento, Dim. 60 x 210 cm, incl. Portal de Itaúba e=3.50cm, Fixado C/ Espuma de Poliuretano, Alisar de Itaúba l=6.00cm, Dobradiça de 31/2""x21/2</v>
          </cell>
          <cell r="C442" t="str">
            <v>CJ</v>
          </cell>
          <cell r="D442">
            <v>237.99260000000001</v>
          </cell>
        </row>
        <row r="443">
          <cell r="A443" t="str">
            <v>001.09.01100</v>
          </cell>
          <cell r="B443" t="str">
            <v>Fornecimento e Instalação de Porta Tipo Solidor,Itaúba, Prensada, Encabeçada,Semi Oca, Laminada Para Envernizamento, Dim. 70 x 210 cm, incl. Portal de Itaúba e=3.50cm, Fixado C/ Espuma de Poliuretano, Alisar de Itaúba l=6.00cm, Dobradiça de 31/2""x21/2"</v>
          </cell>
          <cell r="C443" t="str">
            <v>CJ</v>
          </cell>
          <cell r="D443">
            <v>237.99260000000001</v>
          </cell>
        </row>
        <row r="444">
          <cell r="A444" t="str">
            <v>001.09.01120</v>
          </cell>
          <cell r="B444" t="str">
            <v>Fornecimento e Instalação de Porta Tipo Solidor,Itaúba, Prensada, Encabeçada,Semi Oca, Laminada Para Envernizamento, Dim. 80 x 210 cm, incl. Portal de Itaúba e=3.50cm, Fixado C/ Espuma de Poliuretano, Alisar de Itaúba l=6.00cm, Dobradiça de 31/2""x21/2"</v>
          </cell>
          <cell r="C444" t="str">
            <v>CJ</v>
          </cell>
          <cell r="D444">
            <v>226.30260000000001</v>
          </cell>
        </row>
        <row r="445">
          <cell r="A445" t="str">
            <v>001.09.01130</v>
          </cell>
          <cell r="B445" t="str">
            <v>Fornecimento e Instalação de Porta Tipo Solidor,Itaúba, Prensada, Encabeçada,Semi Oca, Laminada Para Envernizamento, Dim. 90 x 210 cm, incl. Portal de Itaúba e=3.50cm, Fixado C/ Espuma de Poliuretano, Alisar de Itaúba l=6.00cm, Dobradiça de 31/2""x21/2"</v>
          </cell>
          <cell r="C445" t="str">
            <v>CJ</v>
          </cell>
          <cell r="D445">
            <v>226.30260000000001</v>
          </cell>
        </row>
        <row r="446">
          <cell r="A446" t="str">
            <v>001.09.01290</v>
          </cell>
          <cell r="B446" t="str">
            <v>Fornecimento e Instalação de Porta Tipo Solidor, Angelim, Prensada, Semi Oca, Laminada e Formicada TX PP30 0.8 mm, Dim. 60 x 210 cm, incl. Portal de Angelim e=3.50cm, Fix. Espuma de Poliur., Alisar de Angelim l=6.00cm, Dobr. de Ferro Niquel. 31/2"" x 21</v>
          </cell>
          <cell r="C446" t="str">
            <v>un</v>
          </cell>
          <cell r="D446">
            <v>308.86610000000002</v>
          </cell>
        </row>
        <row r="447">
          <cell r="A447" t="str">
            <v>001.09.01291</v>
          </cell>
          <cell r="B447" t="str">
            <v>Fornecimento e Instalação de Porta Tipo Solidor, Angelim, Prensada, Semi Oca, Laminada e Formicada TX PP30 0.8 mm, Dim. 70 x 210 cm, incl. Portal de Angelim e=3.50cm, Fix. Espuma de Poliur., Alisar de Angelim l=6.00cm, Dobr. de Ferro Niquel. 31/2"" x 21</v>
          </cell>
          <cell r="C447" t="str">
            <v>un</v>
          </cell>
          <cell r="D447">
            <v>332.24610000000001</v>
          </cell>
        </row>
        <row r="448">
          <cell r="A448" t="str">
            <v>001.09.01292</v>
          </cell>
          <cell r="B448" t="str">
            <v>Fornecimento e Instalação de Porta Tipo Solidor, Angelim, Prensada, Semi Oca, Laminada e Formicada TX PP30 0.8 mm, Dim. 80 x 210 cm, incl. Portal de Angelim e=3.50cm, Fix. Espuma de Poliur., Alisar de Angelim l=6.00cm, Dobr. de Ferro Niquel. 31/2"" x 21</v>
          </cell>
          <cell r="C448" t="str">
            <v>un</v>
          </cell>
          <cell r="D448">
            <v>332.24610000000001</v>
          </cell>
        </row>
        <row r="449">
          <cell r="A449" t="str">
            <v>001.09.01293</v>
          </cell>
          <cell r="B449" t="str">
            <v>Fornecimento e Instalação de Porta Tipo Solidor, Angelim, Prensada, Semi Oca, Laminada e Formicada TX PP30 0.8 mm, Dim. 90 x 210 cm, incl. Portal de Angelim e=3.50cm, Fix. Espuma de Poliur., Alisar de Angelim l=6.00cm, Dobr. de Ferro Niquel. 31/2"" x 21</v>
          </cell>
          <cell r="C449" t="str">
            <v>un</v>
          </cell>
          <cell r="D449">
            <v>332.24610000000001</v>
          </cell>
        </row>
        <row r="450">
          <cell r="A450" t="str">
            <v>001.09.01420</v>
          </cell>
          <cell r="B450" t="str">
            <v>Fechadura c/ chave central, maçaneta tipo copo, conjunto completo p/portas de entrada</v>
          </cell>
          <cell r="C450" t="str">
            <v>UN</v>
          </cell>
          <cell r="D450">
            <v>23.020199999999999</v>
          </cell>
        </row>
        <row r="451">
          <cell r="A451" t="str">
            <v>001.09.01440</v>
          </cell>
          <cell r="B451" t="str">
            <v>Fechadura c/ chave central, maçaneta tipo copo, conjunto completo p/portas de comunicacao</v>
          </cell>
          <cell r="C451" t="str">
            <v>UN</v>
          </cell>
          <cell r="D451">
            <v>18.860199999999999</v>
          </cell>
        </row>
        <row r="452">
          <cell r="A452" t="str">
            <v>001.09.01460</v>
          </cell>
          <cell r="B452" t="str">
            <v>Fechadura c/ chave central, maçaneta tipo copo, conjunto completo p/portas de banheiro</v>
          </cell>
          <cell r="C452" t="str">
            <v>UN</v>
          </cell>
          <cell r="D452">
            <v>18.860199999999999</v>
          </cell>
        </row>
        <row r="453">
          <cell r="A453" t="str">
            <v>001.09.02300</v>
          </cell>
          <cell r="B453" t="str">
            <v>Tela metálica tipo mosquiteiro fixado em ferro cantoneira de abas iguais de 1/2""""x1/8""""</v>
          </cell>
          <cell r="C453" t="str">
            <v>M2</v>
          </cell>
          <cell r="D453">
            <v>33.885399999999997</v>
          </cell>
        </row>
        <row r="454">
          <cell r="A454" t="str">
            <v>001.09.02320</v>
          </cell>
          <cell r="B454" t="str">
            <v>Tela metálica tipo mosquiteiro fixado em ferro cantoneira de abas iguais de 1""""x3/16""""</v>
          </cell>
          <cell r="C454" t="str">
            <v>M2</v>
          </cell>
          <cell r="D454">
            <v>59.985399999999998</v>
          </cell>
        </row>
        <row r="455">
          <cell r="A455" t="str">
            <v>001.09.02325</v>
          </cell>
          <cell r="B455" t="str">
            <v>Fornecimento e Instalação de Chapa de Ferro Preta Lisa e= 3 mm Conf. Det. 26 A SEJUSP</v>
          </cell>
          <cell r="C455" t="str">
            <v>m2</v>
          </cell>
          <cell r="D455">
            <v>128.08510000000001</v>
          </cell>
        </row>
        <row r="456">
          <cell r="A456" t="str">
            <v>001.09.02327</v>
          </cell>
          <cell r="B456" t="str">
            <v>Fornecimento e Instalação de Chapa de Ferro Preta Lisa e= 8 mm Conf. Det. 26 C SEJUSP</v>
          </cell>
          <cell r="C456" t="str">
            <v>m2</v>
          </cell>
          <cell r="D456">
            <v>339.98250000000002</v>
          </cell>
        </row>
        <row r="457">
          <cell r="A457" t="str">
            <v>001.09.02330</v>
          </cell>
          <cell r="B457" t="str">
            <v>Fornecimento e Instalação de Porta Para Cadeia ou Presídio 0.80 x 2.10 em grade 7/8"" e barra chata 1 1/2"" x 5/16"" Conf. Det. 05 SINFRA</v>
          </cell>
          <cell r="C457" t="str">
            <v>m2</v>
          </cell>
          <cell r="D457">
            <v>227.84440000000001</v>
          </cell>
        </row>
        <row r="458">
          <cell r="A458" t="str">
            <v>001.09.02335</v>
          </cell>
          <cell r="B458" t="str">
            <v>Fornecimento e Instalação de Porta Metálica C/ Passa Prato Conf. Det. 05 SEJUSP</v>
          </cell>
          <cell r="C458" t="str">
            <v>m2</v>
          </cell>
          <cell r="D458">
            <v>356.19459999999998</v>
          </cell>
        </row>
        <row r="459">
          <cell r="A459" t="str">
            <v>001.09.02336</v>
          </cell>
          <cell r="B459" t="str">
            <v>Fornecimento e Instalação de Porta Metálica S/ Passa Prato Conf. Det. 05 A SEJUSP</v>
          </cell>
          <cell r="C459" t="str">
            <v>m2</v>
          </cell>
          <cell r="D459">
            <v>278.31799999999998</v>
          </cell>
        </row>
        <row r="460">
          <cell r="A460" t="str">
            <v>001.09.02337</v>
          </cell>
          <cell r="B460" t="str">
            <v>Fornecimento e Instalação de Porta Metálica C/ Chapa Metálica Sobre Toda a Porta Conf. Det. 05 B  SEJUSP</v>
          </cell>
          <cell r="C460" t="str">
            <v>m2</v>
          </cell>
          <cell r="D460">
            <v>426.10849999999999</v>
          </cell>
        </row>
        <row r="461">
          <cell r="A461" t="str">
            <v>001.09.02338</v>
          </cell>
          <cell r="B461" t="str">
            <v>Fornecimento e Instalação de Conjunto de Grade Conf. Det. 08 SEJUSP</v>
          </cell>
          <cell r="C461" t="str">
            <v>m2</v>
          </cell>
          <cell r="D461">
            <v>130.26499999999999</v>
          </cell>
        </row>
        <row r="462">
          <cell r="A462" t="str">
            <v>001.09.02340</v>
          </cell>
          <cell r="B462" t="str">
            <v>Fornecimento e Instalação de Grade Metálica Conf. Det. 09 A SEJUSP</v>
          </cell>
          <cell r="C462" t="str">
            <v>m2</v>
          </cell>
          <cell r="D462">
            <v>191.0461</v>
          </cell>
        </row>
        <row r="463">
          <cell r="A463" t="str">
            <v>001.09.02345</v>
          </cell>
          <cell r="B463" t="str">
            <v>Fornecimento e Instalação de Porta Metálica C/ Chapa Metálica Sobre Toda a Porta Conf. Det. 23  SEJUSP</v>
          </cell>
          <cell r="C463" t="str">
            <v>m2</v>
          </cell>
          <cell r="D463">
            <v>380.67520000000002</v>
          </cell>
        </row>
        <row r="464">
          <cell r="A464" t="str">
            <v>001.09.02346</v>
          </cell>
          <cell r="B464" t="str">
            <v>Fornecimento e Instalação de Porta Metálica S/ Chapa Metálica Conf. Det. 23 A  SEJUSP</v>
          </cell>
          <cell r="C464" t="str">
            <v>m2</v>
          </cell>
          <cell r="D464">
            <v>297.05579999999998</v>
          </cell>
        </row>
        <row r="465">
          <cell r="A465" t="str">
            <v>001.09.02350</v>
          </cell>
          <cell r="B465" t="str">
            <v>Fornecimento e Instalação de Visor Conf. Det. 30 SEJUSP</v>
          </cell>
          <cell r="C465" t="str">
            <v>un</v>
          </cell>
          <cell r="D465">
            <v>210.67439999999999</v>
          </cell>
        </row>
        <row r="466">
          <cell r="A466" t="str">
            <v>001.09.02360</v>
          </cell>
          <cell r="B466" t="str">
            <v>Fornecimento e Instalação de Tranca Tipo Comum Conf. Det. 41 SEJUSP</v>
          </cell>
          <cell r="C466" t="str">
            <v>un</v>
          </cell>
          <cell r="D466">
            <v>122.6871</v>
          </cell>
        </row>
        <row r="467">
          <cell r="A467" t="str">
            <v>001.09.02365</v>
          </cell>
          <cell r="B467" t="str">
            <v>Fornecimento e Instalação de Grade Metálica Conf. Det. 45 B SEJUSP</v>
          </cell>
          <cell r="C467" t="str">
            <v>m2</v>
          </cell>
          <cell r="D467">
            <v>246.3074</v>
          </cell>
        </row>
        <row r="468">
          <cell r="A468" t="str">
            <v>001.09.02370</v>
          </cell>
          <cell r="B468" t="str">
            <v>Batente de madeira 15 x 15 cm para porta e janela</v>
          </cell>
          <cell r="C468" t="str">
            <v>m</v>
          </cell>
          <cell r="D468">
            <v>20.7333</v>
          </cell>
        </row>
        <row r="469">
          <cell r="A469" t="str">
            <v>001.09.02380</v>
          </cell>
          <cell r="B469" t="str">
            <v>Batente de madeira 3,5 x 14,5 cm para portas e janelas</v>
          </cell>
          <cell r="C469" t="str">
            <v>M</v>
          </cell>
          <cell r="D469">
            <v>8.0296000000000003</v>
          </cell>
        </row>
        <row r="470">
          <cell r="A470" t="str">
            <v>001.09.02400</v>
          </cell>
          <cell r="B470" t="str">
            <v>Reparo em esquadria - substituição de folhas de porta/janelas de madeira tipo almofadada</v>
          </cell>
          <cell r="C470" t="str">
            <v>M2</v>
          </cell>
          <cell r="D470">
            <v>42.630299999999998</v>
          </cell>
        </row>
        <row r="471">
          <cell r="A471" t="str">
            <v>001.09.02420</v>
          </cell>
          <cell r="B471" t="str">
            <v>Reparo em esquadria - substituição de batente de madeira</v>
          </cell>
          <cell r="C471" t="str">
            <v>M</v>
          </cell>
          <cell r="D471">
            <v>17.7865</v>
          </cell>
        </row>
        <row r="472">
          <cell r="A472" t="str">
            <v>001.09.02440</v>
          </cell>
          <cell r="B472" t="str">
            <v>Reparo em esquadria - substituição de folha de porta de madeira tipo solidor, inclusive dobradiças, -(0,60x1,80)m</v>
          </cell>
          <cell r="C472" t="str">
            <v>UN</v>
          </cell>
          <cell r="D472">
            <v>50.916499999999999</v>
          </cell>
        </row>
        <row r="473">
          <cell r="A473" t="str">
            <v>001.09.02460</v>
          </cell>
          <cell r="B473" t="str">
            <v>Reparo em esquadria - substituição de folha de porta de madeira tipo solidor, inclusive dobradiças, -(0,60x2,10)m</v>
          </cell>
          <cell r="C473" t="str">
            <v>UN</v>
          </cell>
          <cell r="D473">
            <v>54.606499999999997</v>
          </cell>
        </row>
        <row r="474">
          <cell r="A474" t="str">
            <v>001.09.02480</v>
          </cell>
          <cell r="B474" t="str">
            <v>Reparo em esquadria - substituição de folha de porta de madeira tipo solidor, inclusive dobradiças, -(0,70x2,10)m</v>
          </cell>
          <cell r="C474" t="str">
            <v>UN</v>
          </cell>
          <cell r="D474">
            <v>54.606499999999997</v>
          </cell>
        </row>
        <row r="475">
          <cell r="A475" t="str">
            <v>001.09.02500</v>
          </cell>
          <cell r="B475" t="str">
            <v>Reparo em esquadria - substituição de folha de porta de madeira tipo solidor, inclusive dobradiças, -(0,80x2,10)m</v>
          </cell>
          <cell r="C475" t="str">
            <v>UN</v>
          </cell>
          <cell r="D475">
            <v>54.606499999999997</v>
          </cell>
        </row>
        <row r="476">
          <cell r="A476" t="str">
            <v>001.09.02520</v>
          </cell>
          <cell r="B476" t="str">
            <v>Reparo em esquadria - substituição de folha de porta de madeira tipo solidor, inclusive dobradiças, -(0,90x2,10)m</v>
          </cell>
          <cell r="C476" t="str">
            <v>UN</v>
          </cell>
          <cell r="D476">
            <v>92.606499999999997</v>
          </cell>
        </row>
        <row r="477">
          <cell r="A477" t="str">
            <v>001.09.02540</v>
          </cell>
          <cell r="B477" t="str">
            <v>Reparo em esquadria - substituição de folha de madeira almofadada, inclusive dobradiças-(0,60x2,10)m</v>
          </cell>
          <cell r="C477" t="str">
            <v>UN</v>
          </cell>
          <cell r="D477">
            <v>73.606499999999997</v>
          </cell>
        </row>
        <row r="478">
          <cell r="A478" t="str">
            <v>001.09.02560</v>
          </cell>
          <cell r="B478" t="str">
            <v>Reparo em esquadria - substituição de folha de madeira almofadada, inclusive dobradiças-(0,70x2,10)m</v>
          </cell>
          <cell r="C478" t="str">
            <v>UN</v>
          </cell>
          <cell r="D478">
            <v>73.606499999999997</v>
          </cell>
        </row>
        <row r="479">
          <cell r="A479" t="str">
            <v>001.09.02580</v>
          </cell>
          <cell r="B479" t="str">
            <v>Reparo em esquadria - substituição de folha de madeira almofadada, inclusive dobradiças-(0,80x2,10)m</v>
          </cell>
          <cell r="C479" t="str">
            <v>UN</v>
          </cell>
          <cell r="D479">
            <v>73.606499999999997</v>
          </cell>
        </row>
        <row r="480">
          <cell r="A480" t="str">
            <v>001.09.02600</v>
          </cell>
          <cell r="B480" t="str">
            <v>Reparo em esquadria - substituição de folha de madeira almofadada, inclusive dobradiças-(0,90x2,10)m</v>
          </cell>
          <cell r="C480" t="str">
            <v>UN</v>
          </cell>
          <cell r="D480">
            <v>87.606499999999997</v>
          </cell>
        </row>
        <row r="481">
          <cell r="A481" t="str">
            <v>001.09.02620</v>
          </cell>
          <cell r="B481" t="str">
            <v>Reparo em esquadria - substituição de batente de peroba, inclusive guarnições -vão de (0,60x2,10)m</v>
          </cell>
          <cell r="C481" t="str">
            <v>JG</v>
          </cell>
          <cell r="D481">
            <v>98.226600000000005</v>
          </cell>
        </row>
        <row r="482">
          <cell r="A482" t="str">
            <v>001.09.02640</v>
          </cell>
          <cell r="B482" t="str">
            <v>Reparo em esquadria - substituição de batente de peroba, inclusive guarnições -vão de (0,70x2,10)m</v>
          </cell>
          <cell r="C482" t="str">
            <v>JG</v>
          </cell>
          <cell r="D482">
            <v>96.892099999999999</v>
          </cell>
        </row>
        <row r="483">
          <cell r="A483" t="str">
            <v>001.09.02660</v>
          </cell>
          <cell r="B483" t="str">
            <v>Reparo em esquadria - substituição de batente de peroba, inclusive guarnições -vão de (0,80x2,10)m</v>
          </cell>
          <cell r="C483" t="str">
            <v>JG</v>
          </cell>
          <cell r="D483">
            <v>108.9226</v>
          </cell>
        </row>
        <row r="484">
          <cell r="A484" t="str">
            <v>001.09.02800</v>
          </cell>
          <cell r="B484" t="str">
            <v>Reparo em Grades e Portões - substituição de ferro CA 25 1/2""</v>
          </cell>
          <cell r="C484" t="str">
            <v>ml</v>
          </cell>
          <cell r="D484">
            <v>4.0110999999999999</v>
          </cell>
        </row>
        <row r="485">
          <cell r="A485" t="str">
            <v>001.09.02820</v>
          </cell>
          <cell r="B485" t="str">
            <v>Reparo em Grades e Portões - substituição de ferro CA 25 7/8""</v>
          </cell>
          <cell r="C485" t="str">
            <v>ml</v>
          </cell>
          <cell r="D485">
            <v>13.7584</v>
          </cell>
        </row>
        <row r="486">
          <cell r="A486" t="str">
            <v>001.09.02840</v>
          </cell>
          <cell r="B486" t="str">
            <v>Reparo em Alambrados e Portões - substituição de tubo de ferro em chapa preta diam.2"" chapa 13</v>
          </cell>
          <cell r="C486" t="str">
            <v>ml</v>
          </cell>
          <cell r="D486">
            <v>16.174800000000001</v>
          </cell>
        </row>
        <row r="487">
          <cell r="A487" t="str">
            <v>001.09.02860</v>
          </cell>
          <cell r="B487" t="str">
            <v>Reparo em Alambrados e Portões - substituição de tela de alambrado galvanizado malha 2"" fio dw12</v>
          </cell>
          <cell r="C487" t="str">
            <v>m2</v>
          </cell>
          <cell r="D487">
            <v>14.151400000000001</v>
          </cell>
        </row>
        <row r="488">
          <cell r="A488" t="str">
            <v>001.10</v>
          </cell>
          <cell r="B488" t="str">
            <v>REVESTIMENTO</v>
          </cell>
          <cell r="D488">
            <v>329.01499999999999</v>
          </cell>
        </row>
        <row r="489">
          <cell r="A489" t="str">
            <v>001.10.00020</v>
          </cell>
          <cell r="B489" t="str">
            <v>Chapisco de aderência c/argamassa de cimento e areia traço 1:3 e= 5 mm</v>
          </cell>
          <cell r="C489" t="str">
            <v>m2</v>
          </cell>
          <cell r="D489">
            <v>1.9576</v>
          </cell>
        </row>
        <row r="490">
          <cell r="A490" t="str">
            <v>001.10.00040</v>
          </cell>
          <cell r="B490" t="str">
            <v>Chapisco de acab.c/argam.de cimento e pedrisco traço 1:4  e= 7 mm</v>
          </cell>
          <cell r="C490" t="str">
            <v>m2</v>
          </cell>
          <cell r="D490">
            <v>2.9297</v>
          </cell>
        </row>
        <row r="491">
          <cell r="A491" t="str">
            <v>001.10.00100</v>
          </cell>
          <cell r="B491" t="str">
            <v>Reboco paulista usando argamassa mista de cimento cal e areia no traço 1:2:8 com 20 mm de espessura</v>
          </cell>
          <cell r="C491" t="str">
            <v>m2</v>
          </cell>
          <cell r="D491">
            <v>7.8211000000000004</v>
          </cell>
        </row>
        <row r="492">
          <cell r="A492" t="str">
            <v>001.10.00110</v>
          </cell>
          <cell r="B492" t="str">
            <v>Reboco paulista usando argamassa mista de cimento cal e areia no traço 1:2:9 com 20 mm de espessura</v>
          </cell>
          <cell r="C492" t="str">
            <v>m2</v>
          </cell>
          <cell r="D492">
            <v>7.6371000000000002</v>
          </cell>
        </row>
        <row r="493">
          <cell r="A493" t="str">
            <v>001.10.00120</v>
          </cell>
          <cell r="B493" t="str">
            <v>Reboco c/ argamassa de cal em pasta e areia fina peneirada no traço 1:2 (espessura 0.5 cm)</v>
          </cell>
          <cell r="C493" t="str">
            <v>m2</v>
          </cell>
          <cell r="D493">
            <v>3.6324999999999998</v>
          </cell>
        </row>
        <row r="494">
          <cell r="A494" t="str">
            <v>001.10.00170</v>
          </cell>
          <cell r="B494" t="str">
            <v>Revestimento c/ argamassa de barita e = 1O mm</v>
          </cell>
          <cell r="C494" t="str">
            <v>m2</v>
          </cell>
          <cell r="D494">
            <v>42.392600000000002</v>
          </cell>
        </row>
        <row r="495">
          <cell r="A495" t="str">
            <v>001.10.00180</v>
          </cell>
          <cell r="B495" t="str">
            <v>Reboco barra lisa com argamassa de cimento e areia 1:1.5 com impermeabilizante inclusive emboço de cimento e areia 1:4</v>
          </cell>
          <cell r="C495" t="str">
            <v>M2</v>
          </cell>
          <cell r="D495">
            <v>17.493600000000001</v>
          </cell>
        </row>
        <row r="496">
          <cell r="A496" t="str">
            <v>001.10.00200</v>
          </cell>
          <cell r="B496" t="str">
            <v>Barra lisa c/ acabamento em nata de cimento comum c/ desempenadeira de aço sobre emboço de cimento e areia 1:4</v>
          </cell>
          <cell r="C496" t="str">
            <v>m2</v>
          </cell>
          <cell r="D496">
            <v>12.008100000000001</v>
          </cell>
        </row>
        <row r="497">
          <cell r="A497" t="str">
            <v>001.10.00220</v>
          </cell>
          <cell r="B497" t="str">
            <v>Barra lisa c/ acabamento em nata de cimento comum c/ desempenadeira de aço sobre emboço de cimento e areia 1:4:8</v>
          </cell>
          <cell r="C497" t="str">
            <v>m2</v>
          </cell>
          <cell r="D497">
            <v>11.581300000000001</v>
          </cell>
        </row>
        <row r="498">
          <cell r="A498" t="str">
            <v>001.10.00240</v>
          </cell>
          <cell r="B498" t="str">
            <v>Barra lisa c/ acabamento em nata de cimento branco c/ desempenadeira de aço sobre emboço de cimento e areia 1:4</v>
          </cell>
          <cell r="C498" t="str">
            <v>m2</v>
          </cell>
          <cell r="D498">
            <v>14.0441</v>
          </cell>
        </row>
        <row r="499">
          <cell r="A499" t="str">
            <v>001.10.00260</v>
          </cell>
          <cell r="B499" t="str">
            <v>Barra lisa c/ acabamento em nata de cimento comum c/ desempenadeira de aço sobre emboço de cimento e areia 1:4:8</v>
          </cell>
          <cell r="C499" t="str">
            <v>m2</v>
          </cell>
          <cell r="D499">
            <v>11.581300000000001</v>
          </cell>
        </row>
        <row r="500">
          <cell r="A500" t="str">
            <v>001.10.00280</v>
          </cell>
          <cell r="B500" t="str">
            <v>Revestimento com azulejo branco (dimensão mínima 150x150 mm, espessura mínima 4 mm) empregando argamassa pré fabricada de cimento colante (a prumo ), incl rejuntamento</v>
          </cell>
          <cell r="C500" t="str">
            <v>m2</v>
          </cell>
          <cell r="D500">
            <v>22.776800000000001</v>
          </cell>
        </row>
        <row r="501">
          <cell r="A501" t="str">
            <v>001.10.00300</v>
          </cell>
          <cell r="B501" t="str">
            <v>Revestimento com azulejo decorado (dimensão mínima 150x150 mm, espessura mínima 4 mm) empregando argamassa pré fabricada de cimento colante (a prumo ), incl rejuntamento</v>
          </cell>
          <cell r="C501" t="str">
            <v>m2</v>
          </cell>
          <cell r="D501">
            <v>19.9938</v>
          </cell>
        </row>
        <row r="502">
          <cell r="A502" t="str">
            <v>001.10.00320</v>
          </cell>
          <cell r="B502" t="str">
            <v>Revestimento Com Piso Parede (dimensão mínima 300x300 mm, espessura mínima 6 mm) Empregando Argamassa Pré Fabricada de Cimento Colante, incl Rejuntamento</v>
          </cell>
          <cell r="C502" t="str">
            <v>m2</v>
          </cell>
          <cell r="D502">
            <v>19.991800000000001</v>
          </cell>
        </row>
        <row r="503">
          <cell r="A503" t="str">
            <v>001.10.00330</v>
          </cell>
          <cell r="B503" t="str">
            <v>Fornecimento e Assentamento de Pastilha de Porcelana (dimensão mínima 100x100 mm, espessura mínima 8 mm), Assentada Com Argamassa Pré- Fabricada de Cimento Colante, Incl. Rejuntamento</v>
          </cell>
          <cell r="C503" t="str">
            <v>m2</v>
          </cell>
          <cell r="D503">
            <v>47.176099999999998</v>
          </cell>
        </row>
        <row r="504">
          <cell r="A504" t="str">
            <v>001.10.00560</v>
          </cell>
          <cell r="B504" t="str">
            <v>Revestimento c/ carpete 8 mm sobre parede</v>
          </cell>
          <cell r="C504" t="str">
            <v>M2</v>
          </cell>
          <cell r="D504">
            <v>24.803599999999999</v>
          </cell>
        </row>
        <row r="505">
          <cell r="A505" t="str">
            <v>001.10.00580</v>
          </cell>
          <cell r="B505" t="str">
            <v>Revestimento de paredes com laminado melaminico colado (formiplac texturizado)</v>
          </cell>
          <cell r="C505" t="str">
            <v>m2</v>
          </cell>
          <cell r="D505">
            <v>23.991599999999998</v>
          </cell>
        </row>
        <row r="506">
          <cell r="A506" t="str">
            <v>001.10.00660</v>
          </cell>
          <cell r="B506" t="str">
            <v>Faixas decorativas para portas e janelas, 10 cm de largura, em argamassa mista de cimento cal e areia</v>
          </cell>
          <cell r="C506" t="str">
            <v>M</v>
          </cell>
          <cell r="D506">
            <v>4.1908000000000003</v>
          </cell>
        </row>
        <row r="507">
          <cell r="A507" t="str">
            <v>001.10.00680</v>
          </cell>
          <cell r="B507" t="str">
            <v>Fornecimento e Assentamento de Faixa Cerâmica Decorada Para Cozinha e Banheiro</v>
          </cell>
          <cell r="C507" t="str">
            <v>ml</v>
          </cell>
          <cell r="D507">
            <v>13.7346</v>
          </cell>
        </row>
        <row r="508">
          <cell r="A508" t="str">
            <v>001.10.00740</v>
          </cell>
          <cell r="B508" t="str">
            <v>Correção de trincas em paredes, usando ferro de 1/4"""" e argamassa de cimento e areia 1:3</v>
          </cell>
          <cell r="C508" t="str">
            <v>M</v>
          </cell>
          <cell r="D508">
            <v>19.276900000000001</v>
          </cell>
        </row>
        <row r="509">
          <cell r="A509" t="str">
            <v>001.11</v>
          </cell>
          <cell r="B509" t="str">
            <v>PISOS RODAPÉS SOLEIRAS E PEITORIS</v>
          </cell>
          <cell r="D509">
            <v>1236.8943999999999</v>
          </cell>
        </row>
        <row r="510">
          <cell r="A510" t="str">
            <v>001.11.00010</v>
          </cell>
          <cell r="B510" t="str">
            <v>Preparo e apiloamento do local destinado a receber o piso, incl. carga e transporte manual de material de caixão de empréstimo para complementação do que faltar.</v>
          </cell>
          <cell r="C510" t="str">
            <v>m2</v>
          </cell>
          <cell r="D510">
            <v>5.9009</v>
          </cell>
        </row>
        <row r="511">
          <cell r="A511" t="str">
            <v>001.11.00015</v>
          </cell>
          <cell r="B511" t="str">
            <v>Fornecimento e Execução de Picoteamento de Piso Para Aplicação de Argamassa de Regularização em Pisos Pré Exitentes</v>
          </cell>
          <cell r="C511" t="str">
            <v>m2</v>
          </cell>
          <cell r="D511">
            <v>1.3325</v>
          </cell>
        </row>
        <row r="512">
          <cell r="A512" t="str">
            <v>001.11.00040</v>
          </cell>
          <cell r="B512" t="str">
            <v>Regularização de laje ou lastro de concreto com argamassa de cimento e areia no traço 1:3, procedendo-se da seguinte maneira: umidecer abundantemente o contrapiso, aplicar nata de agua e cimento e finalmente a aplicar da argamassa de regularização.</v>
          </cell>
          <cell r="C512" t="str">
            <v>m3</v>
          </cell>
          <cell r="D512">
            <v>283.80529999999999</v>
          </cell>
        </row>
        <row r="513">
          <cell r="A513" t="str">
            <v>001.11.00050</v>
          </cell>
          <cell r="B513" t="str">
            <v>Contrapiso de concreto não estrutural Fck=13,5 Mpa, preparado com régua de alumínio e desempenadeira de madeira, perfeitamente nivelado, pronto para receber o piso, esp.= 6.00 cm</v>
          </cell>
          <cell r="C513" t="str">
            <v>m2</v>
          </cell>
          <cell r="D513">
            <v>16.967300000000002</v>
          </cell>
        </row>
        <row r="514">
          <cell r="A514" t="str">
            <v>001.11.00060</v>
          </cell>
          <cell r="B514" t="str">
            <v>Calçada em concreto Fck=13,5 Mpa no traco 1:3:6 com junta de dilatação de madeira 1.2 cm de espessura formando quadro 2.0 x 2.0 m com 6.0 cm de espessura, preparado com régua de alumínio e desempenadeira de madeira, perfeitamente nivelado.</v>
          </cell>
          <cell r="C514" t="str">
            <v>m2</v>
          </cell>
          <cell r="D514">
            <v>19.508099999999999</v>
          </cell>
        </row>
        <row r="515">
          <cell r="A515" t="str">
            <v>001.11.00080</v>
          </cell>
          <cell r="B515" t="str">
            <v>Calçada em concreto Fck=13,5 Mpa, no traço 1:3:6 com junta de dilatação seca, formando quadro de 2.00x2.00 m, com 6 cm de espessura, preparado com régua de alumínio e desempenadeira de madeira, perfeitamente nivelado.</v>
          </cell>
          <cell r="C515" t="str">
            <v>m2</v>
          </cell>
          <cell r="D515">
            <v>19.508099999999999</v>
          </cell>
        </row>
        <row r="516">
          <cell r="A516" t="str">
            <v>001.11.00100</v>
          </cell>
          <cell r="B516" t="str">
            <v>Calçada em Concreto Usinado 13,50 Mpa, Com Junta de Dilatação de Ripa de Madeira de 1.20 cm de Espessura formando Quadro 1.50 x 1.50 m, sendo a espessura de e= 5.00 cm, preparado com régua de alumínio e desempenadeira de madeira, perfeitamente nivelado.</v>
          </cell>
          <cell r="C516" t="str">
            <v>m2</v>
          </cell>
          <cell r="D516">
            <v>20.432700000000001</v>
          </cell>
        </row>
        <row r="517">
          <cell r="A517" t="str">
            <v>001.11.00110</v>
          </cell>
          <cell r="B517" t="str">
            <v>Calçada em Concreto Usinado 13,50 Mpa, Com Junta de Dilatação de Ripa de Madeira de 1.20 cm de Espessura formando Quadro 1.50 x 1.50 m, sendo a espessura de e=7.00 cm, preparado com régua de alumínio e desempenadeira de madeira, perfeitamente nivelado.</v>
          </cell>
          <cell r="C517" t="str">
            <v>m2</v>
          </cell>
          <cell r="D517">
            <v>25.315899999999999</v>
          </cell>
        </row>
        <row r="518">
          <cell r="A518" t="str">
            <v>001.11.00180</v>
          </cell>
          <cell r="B518" t="str">
            <v>Cimentado liso queimado c/espessura de 1.5 cm c/argamassa de cimento e areia no traço 1:3, procedendo-se da seguinte maneira: umidecer abundantemente o contrapiso, aplicar nata de agua e cimento e finalmente a aplicar da argamassa de acabamento.</v>
          </cell>
          <cell r="C518" t="str">
            <v>m2</v>
          </cell>
          <cell r="D518">
            <v>6.6917999999999997</v>
          </cell>
        </row>
        <row r="519">
          <cell r="A519" t="str">
            <v>001.11.00200</v>
          </cell>
          <cell r="B519" t="str">
            <v>Cimentado liso queimado c/espessura de 2 cm usando argamassa de cimento e areia 1:3 c/ juntas plásticas de 19 mm formando quadros de 2.00 x 2.00 m,umidecer abundantemente o contrapiso, aplicar nata de agua e cimento e finalmente a aplicar a argamassa.</v>
          </cell>
          <cell r="C519" t="str">
            <v>m2</v>
          </cell>
          <cell r="D519">
            <v>10.9033</v>
          </cell>
        </row>
        <row r="520">
          <cell r="A520" t="str">
            <v>001.11.00280</v>
          </cell>
          <cell r="B520" t="str">
            <v>Cimentado liso queimado c/ po xadrez e=1.5 cm c/argamassa de cimento e areia no traço 1:3, umidecer abundantemente o contrapiso, aplicar nata de agua e cimento e finalmente a aplicar a argamassa.</v>
          </cell>
          <cell r="C520" t="str">
            <v>m2</v>
          </cell>
          <cell r="D520">
            <v>7.5258000000000003</v>
          </cell>
        </row>
        <row r="521">
          <cell r="A521" t="str">
            <v>001.11.00310</v>
          </cell>
          <cell r="B521" t="str">
            <v>Revestimento com Piso Cerâmico Esmaltado (dimensão mínima 300x300mm, espessura mínima 8 mm), PI 02, Assentado Com Argamassa Colante Uso Interno, incl. rejuntamento.</v>
          </cell>
          <cell r="C521" t="str">
            <v>m2</v>
          </cell>
          <cell r="D521">
            <v>19.514099999999999</v>
          </cell>
        </row>
        <row r="522">
          <cell r="A522" t="str">
            <v>001.11.00311</v>
          </cell>
          <cell r="B522" t="str">
            <v>Revestimento com Piso Cerâmico Esmaltado (dimensão mínima 300x300mm, espessura mínima 8 mm), PI 03, Assentado Com Argamassa Colante Uso Interno, incl. rejuntamento</v>
          </cell>
          <cell r="C522" t="str">
            <v>m2</v>
          </cell>
          <cell r="D522">
            <v>19.514099999999999</v>
          </cell>
        </row>
        <row r="523">
          <cell r="A523" t="str">
            <v>001.11.00312</v>
          </cell>
          <cell r="B523" t="str">
            <v>Revestimento com Piso Cerâmico Esmaltado (dimensão mínima 300x300mm, espessura mínima 8 mm), PI 04, Assentado Com Argamassa Colante Uso Interno, incl. rejuntamento</v>
          </cell>
          <cell r="C523" t="str">
            <v>m2</v>
          </cell>
          <cell r="D523">
            <v>19.514099999999999</v>
          </cell>
        </row>
        <row r="524">
          <cell r="A524" t="str">
            <v>001.11.00313</v>
          </cell>
          <cell r="B524" t="str">
            <v>Revestimento com Piso Cerâmico Esmaltado (dimensão mínima 300x300mm, espessura mínima 8 mm), PI 05, Assentado Com Argamassa Colante Uso Interno, incl. rejuntamento</v>
          </cell>
          <cell r="C524" t="str">
            <v>m2</v>
          </cell>
          <cell r="D524">
            <v>19.514099999999999</v>
          </cell>
        </row>
        <row r="525">
          <cell r="A525" t="str">
            <v>001.11.00321</v>
          </cell>
          <cell r="B525" t="str">
            <v>Revestimento de pisos e lajotas cerâmicas 30x30 cm assente c/argamassa de cimento e areia 1:4</v>
          </cell>
          <cell r="C525" t="str">
            <v>M2</v>
          </cell>
          <cell r="D525">
            <v>21.881699999999999</v>
          </cell>
        </row>
        <row r="526">
          <cell r="A526" t="str">
            <v>001.11.00341</v>
          </cell>
          <cell r="B526" t="str">
            <v>Assentamento de ladrilho hidráulico cor natural do cimento, assente com argamassa mista de cimento, cal e areia traço 1:4 adição 100 kg cimento</v>
          </cell>
          <cell r="C526" t="str">
            <v>m2</v>
          </cell>
          <cell r="D526">
            <v>34.721200000000003</v>
          </cell>
        </row>
        <row r="527">
          <cell r="A527" t="str">
            <v>001.11.00342</v>
          </cell>
          <cell r="B527" t="str">
            <v>Assentamento de ladrilho hidráulico cor única, assente com argamassa mista de cimento, cal e areia traço 1:4 adição 100 kg cimento</v>
          </cell>
          <cell r="C527" t="str">
            <v>m2</v>
          </cell>
          <cell r="D527">
            <v>36.921199999999999</v>
          </cell>
        </row>
        <row r="528">
          <cell r="A528" t="str">
            <v>001.11.00343</v>
          </cell>
          <cell r="B528" t="str">
            <v>Assentamento de ladrilho hidráulico tipo Cuiabá, assente com argamassa mista de cimento, cal e areia traço 1:4 adição 100 kg cimento</v>
          </cell>
          <cell r="C528" t="str">
            <v>m2</v>
          </cell>
          <cell r="D528">
            <v>38.0212</v>
          </cell>
        </row>
        <row r="529">
          <cell r="A529" t="str">
            <v>001.11.00344</v>
          </cell>
          <cell r="B529" t="str">
            <v>Assentamento de ladrilho hidráulico tipo Copacabana, assente com argamassa mista de cimento, cal e areia traço 1:4 adição 100 kg cimento</v>
          </cell>
          <cell r="C529" t="str">
            <v>m2</v>
          </cell>
          <cell r="D529">
            <v>43.5212</v>
          </cell>
        </row>
        <row r="530">
          <cell r="A530" t="str">
            <v>001.11.00461</v>
          </cell>
          <cell r="B530" t="str">
            <v>Revestimento de piso em granilite fundido no local formando quadros de 2.00 m2 de área ( no máximo) com junta plastica colorida e faixa perimétrica de 30 cm na cor preta fazendo meia cana, aplicação de 2 demãos de resina acrilica</v>
          </cell>
          <cell r="C530" t="str">
            <v>m2</v>
          </cell>
          <cell r="D530">
            <v>16.6541</v>
          </cell>
        </row>
        <row r="531">
          <cell r="A531" t="str">
            <v>001.11.00481</v>
          </cell>
          <cell r="B531" t="str">
            <v>Assentamento de junta plástica de dilatacao p/pisos de 19 mm</v>
          </cell>
          <cell r="C531" t="str">
            <v>ML</v>
          </cell>
          <cell r="D531">
            <v>1.6704000000000001</v>
          </cell>
        </row>
        <row r="532">
          <cell r="A532" t="str">
            <v>001.11.00581</v>
          </cell>
          <cell r="B532" t="str">
            <v>Revestimento de piso em ardosia natural 40x40cm cor preta tipo on com resinex</v>
          </cell>
          <cell r="C532" t="str">
            <v>M2</v>
          </cell>
          <cell r="D532">
            <v>26.732700000000001</v>
          </cell>
        </row>
        <row r="533">
          <cell r="A533" t="str">
            <v>001.11.00601</v>
          </cell>
          <cell r="B533" t="str">
            <v>Revestimento de paviflex sobre lastro ou laje regularizada, assentado com cola especial de 2.00 mm de espessura</v>
          </cell>
          <cell r="C533" t="str">
            <v>M2</v>
          </cell>
          <cell r="D533">
            <v>40.183599999999998</v>
          </cell>
        </row>
        <row r="534">
          <cell r="A534" t="str">
            <v>001.11.00621</v>
          </cell>
          <cell r="B534" t="str">
            <v>Revestimento de paviflex sobre lastro ou laje regularizada, assentado com cola especial de 3.20 mm de espessura</v>
          </cell>
          <cell r="C534" t="str">
            <v>M2</v>
          </cell>
          <cell r="D534">
            <v>68.533600000000007</v>
          </cell>
        </row>
        <row r="535">
          <cell r="A535" t="str">
            <v>001.11.00641</v>
          </cell>
          <cell r="B535" t="str">
            <v>Revestimento de paviflex sobre lastro ou laje regularizada, assentado com cola especial de 1.60 mm de espessura</v>
          </cell>
          <cell r="C535" t="str">
            <v>M2</v>
          </cell>
          <cell r="D535">
            <v>32.833599999999997</v>
          </cell>
        </row>
        <row r="536">
          <cell r="A536" t="str">
            <v>001.11.00681</v>
          </cell>
          <cell r="B536" t="str">
            <v>Revestimento da escada (degrau e espelho) c/ ardósia preta tipo on c/ resinex</v>
          </cell>
          <cell r="C536" t="str">
            <v>M2</v>
          </cell>
          <cell r="D536">
            <v>30.999199999999998</v>
          </cell>
        </row>
        <row r="537">
          <cell r="A537" t="str">
            <v>001.11.00701</v>
          </cell>
          <cell r="B537" t="str">
            <v>Execução de Piso em Concreto Usinado Armado Fck=15 Mpa, espessura do concreto e=15, incluso lastro de brita espessura e= 5 cm, e tela soldada Q 92 de 15 x 15 cm , diam do aço 4.20 mm2, acabamento do piso sem elementos mecânicos</v>
          </cell>
          <cell r="C537" t="str">
            <v>m2</v>
          </cell>
          <cell r="D537">
            <v>42.729100000000003</v>
          </cell>
        </row>
        <row r="538">
          <cell r="A538" t="str">
            <v>001.11.00721</v>
          </cell>
          <cell r="B538" t="str">
            <v>Assentamento de rodapé de cimentado usando argamassa de cimento e areia 1:3 com altura de 10 cm, simples</v>
          </cell>
          <cell r="C538" t="str">
            <v>ML</v>
          </cell>
          <cell r="D538">
            <v>5.4762000000000004</v>
          </cell>
        </row>
        <row r="539">
          <cell r="A539" t="str">
            <v>001.11.00741</v>
          </cell>
          <cell r="B539" t="str">
            <v>Assentamento de rodapé de cimentado usando argamassa de cimento e areia 1:3 com altura de 10 cm, de cor</v>
          </cell>
          <cell r="C539" t="str">
            <v>ML</v>
          </cell>
          <cell r="D539">
            <v>6.3990999999999998</v>
          </cell>
        </row>
        <row r="540">
          <cell r="A540" t="str">
            <v>001.11.00761</v>
          </cell>
          <cell r="B540" t="str">
            <v>Assentamento de rodapés para pisos em ceramica 30x30</v>
          </cell>
          <cell r="C540" t="str">
            <v>ML</v>
          </cell>
          <cell r="D540">
            <v>5.4912999999999998</v>
          </cell>
        </row>
        <row r="541">
          <cell r="A541" t="str">
            <v>001.11.00781</v>
          </cell>
          <cell r="B541" t="str">
            <v>Assentamento de rodapés de de madeira de 10 cm de altura</v>
          </cell>
          <cell r="C541" t="str">
            <v>ML</v>
          </cell>
          <cell r="D541">
            <v>7.4458000000000002</v>
          </cell>
        </row>
        <row r="542">
          <cell r="A542" t="str">
            <v>001.11.00821</v>
          </cell>
          <cell r="B542" t="str">
            <v>Assentamento de mármore c/10 cm de altura e 2.00 cm de espessura</v>
          </cell>
          <cell r="C542" t="str">
            <v>ML</v>
          </cell>
          <cell r="D542">
            <v>19.636099999999999</v>
          </cell>
        </row>
        <row r="543">
          <cell r="A543" t="str">
            <v>001.11.00841</v>
          </cell>
          <cell r="B543" t="str">
            <v>Assentamento de rodapé de cerâmica empregando pasta de argamassa de cimento colante</v>
          </cell>
          <cell r="C543" t="str">
            <v>ML</v>
          </cell>
          <cell r="D543">
            <v>2.1575000000000002</v>
          </cell>
        </row>
        <row r="544">
          <cell r="A544" t="str">
            <v>001.11.00861</v>
          </cell>
          <cell r="B544" t="str">
            <v>Assentamento de paviflex c/9 cm de altura assente com cola especial</v>
          </cell>
          <cell r="C544" t="str">
            <v>ML</v>
          </cell>
          <cell r="D544">
            <v>4.3353999999999999</v>
          </cell>
        </row>
        <row r="545">
          <cell r="A545" t="str">
            <v>001.11.00901</v>
          </cell>
          <cell r="B545" t="str">
            <v>Assentamento de rodapé de madeira de peróba 7x1.5 cm fixados c/tacos de peróba previamente chumbados na alvenaria c/ espaçamento max. de 2.00x2.00 m</v>
          </cell>
          <cell r="C545" t="str">
            <v>ML</v>
          </cell>
          <cell r="D545">
            <v>22.854800000000001</v>
          </cell>
        </row>
        <row r="546">
          <cell r="A546" t="str">
            <v>001.11.00921</v>
          </cell>
          <cell r="B546" t="str">
            <v>Assentamento de rodapé de ardósia natural</v>
          </cell>
          <cell r="C546" t="str">
            <v>ML</v>
          </cell>
          <cell r="D546">
            <v>7.9911000000000003</v>
          </cell>
        </row>
        <row r="547">
          <cell r="A547" t="str">
            <v>001.11.00941</v>
          </cell>
          <cell r="B547" t="str">
            <v>Assentamento de rodapé de granito na cor verde ubatuba com 7 cm de espessura</v>
          </cell>
          <cell r="C547" t="str">
            <v>ML</v>
          </cell>
          <cell r="D547">
            <v>19.324100000000001</v>
          </cell>
        </row>
        <row r="548">
          <cell r="A548" t="str">
            <v>001.11.00961</v>
          </cell>
          <cell r="B548" t="str">
            <v>Assentamento de rodapé de de lajota colonial</v>
          </cell>
          <cell r="C548" t="str">
            <v>ML</v>
          </cell>
          <cell r="D548">
            <v>8.1670999999999996</v>
          </cell>
        </row>
        <row r="549">
          <cell r="A549" t="str">
            <v>001.11.00981</v>
          </cell>
          <cell r="B549" t="str">
            <v>Assentamento de soleiras externas c/ pingadeira ou ressalto penetrando 2.50 cm de c/ lado da alvenaria assentado c/ aragam. de cimento e areia no traço 1:4, de mármore branco marfim 3.00 cm</v>
          </cell>
          <cell r="C549" t="str">
            <v>ML</v>
          </cell>
          <cell r="D549">
            <v>21.161999999999999</v>
          </cell>
        </row>
        <row r="550">
          <cell r="A550" t="str">
            <v>001.11.01001</v>
          </cell>
          <cell r="B550" t="str">
            <v>Assentamento de soleiras externas c/ pingadeira ou ressalto penetrando 2.50 cm de c/ lado da alvenaria assentado c/ aragam. de cimento e areia no traço 1:4, de granilite</v>
          </cell>
          <cell r="C550" t="str">
            <v>ML</v>
          </cell>
          <cell r="D550">
            <v>6.5724</v>
          </cell>
        </row>
        <row r="551">
          <cell r="A551" t="str">
            <v>001.11.01021</v>
          </cell>
          <cell r="B551" t="str">
            <v>Assentamento de soleira interna de 0.15 m de mármore branco marfim 3.00 cmassente c/ argamassa de cimento e areia 1:4 m</v>
          </cell>
          <cell r="C551" t="str">
            <v>ML</v>
          </cell>
          <cell r="D551">
            <v>20.3873</v>
          </cell>
        </row>
        <row r="552">
          <cell r="A552" t="str">
            <v>001.11.01041</v>
          </cell>
          <cell r="B552" t="str">
            <v>Assentamento de soleira interna de 0.15 m de granilite  assente c/ argamassa de cimento e areia 1:4 m</v>
          </cell>
          <cell r="C552" t="str">
            <v>ML</v>
          </cell>
          <cell r="D552">
            <v>7.1898</v>
          </cell>
        </row>
        <row r="553">
          <cell r="A553" t="str">
            <v>001.11.01061</v>
          </cell>
          <cell r="B553" t="str">
            <v>Assentamento de soleira interna de 0.15 m de ardósia ,assente c/ argamassa de cimento e areia no traço 1:4</v>
          </cell>
          <cell r="C553" t="str">
            <v>ML</v>
          </cell>
          <cell r="D553">
            <v>11.455299999999999</v>
          </cell>
        </row>
        <row r="554">
          <cell r="A554" t="str">
            <v>001.11.01081</v>
          </cell>
          <cell r="B554" t="str">
            <v>Assentamento de soleira de granito l=0,15m e=2cm</v>
          </cell>
          <cell r="C554" t="str">
            <v>UN</v>
          </cell>
          <cell r="D554">
            <v>23.486999999999998</v>
          </cell>
        </row>
        <row r="555">
          <cell r="A555" t="str">
            <v>001.11.01101</v>
          </cell>
          <cell r="B555" t="str">
            <v>Assentamento de soleira de granito na cor verde ubatuba l=15 cm</v>
          </cell>
          <cell r="C555" t="str">
            <v>ML</v>
          </cell>
          <cell r="D555">
            <v>40.587000000000003</v>
          </cell>
        </row>
        <row r="556">
          <cell r="A556" t="str">
            <v>001.11.01121</v>
          </cell>
          <cell r="B556" t="str">
            <v>Assentamento de peitoril de mármore branco espessura 3.00 cm, assente com argamassa de cimento e areia traço 1:4</v>
          </cell>
          <cell r="C556" t="str">
            <v>ML</v>
          </cell>
          <cell r="D556">
            <v>17.907399999999999</v>
          </cell>
        </row>
        <row r="557">
          <cell r="A557" t="str">
            <v>001.11.01141</v>
          </cell>
          <cell r="B557" t="str">
            <v>Assentamento de peitoril de granilite espessura 2.50 cm, assente com argamassa de cimento e areia traço 1:4</v>
          </cell>
          <cell r="C557" t="str">
            <v>ML</v>
          </cell>
          <cell r="D557">
            <v>8.5264000000000006</v>
          </cell>
        </row>
        <row r="558">
          <cell r="A558" t="str">
            <v>001.11.01161</v>
          </cell>
          <cell r="B558" t="str">
            <v>Assentamento de peitoril de ardósia polida  espessura 3.00 cm, assente com argamassa de cimento e areia traço 1:4</v>
          </cell>
          <cell r="C558" t="str">
            <v>ml</v>
          </cell>
          <cell r="D558">
            <v>14.244999999999999</v>
          </cell>
        </row>
        <row r="559">
          <cell r="A559" t="str">
            <v>001.11.01181</v>
          </cell>
          <cell r="B559" t="str">
            <v>Assentamento de peitoril interno de mármore branco espessura 2.00 cm, assentes com argamassa de cimento e areia 1:4</v>
          </cell>
          <cell r="C559" t="str">
            <v>ML</v>
          </cell>
          <cell r="D559">
            <v>18.947700000000001</v>
          </cell>
        </row>
        <row r="560">
          <cell r="A560" t="str">
            <v>001.11.01201</v>
          </cell>
          <cell r="B560" t="str">
            <v>Assentamento de peitoril interno de granilite espessura 2.50 cm, assentes com argamassa de cimento e areia 1:4</v>
          </cell>
          <cell r="C560" t="str">
            <v>ML</v>
          </cell>
          <cell r="D560">
            <v>5.7976999999999999</v>
          </cell>
        </row>
        <row r="561">
          <cell r="A561" t="str">
            <v>001.12</v>
          </cell>
          <cell r="B561" t="str">
            <v>FORROS E DIVISÓRIAS</v>
          </cell>
          <cell r="D561">
            <v>1101.4413</v>
          </cell>
        </row>
        <row r="562">
          <cell r="A562" t="str">
            <v>001.12.00020</v>
          </cell>
          <cell r="B562" t="str">
            <v>Forro de tábuas de cedrinho 10.00x1.00 cm aplicados em sarrafos 10x2.5 cm espacados de 50x50 cm</v>
          </cell>
          <cell r="C562" t="str">
            <v>M2</v>
          </cell>
          <cell r="D562">
            <v>28.898499999999999</v>
          </cell>
        </row>
        <row r="563">
          <cell r="A563" t="str">
            <v>001.12.00040</v>
          </cell>
          <cell r="B563" t="str">
            <v>Forro de tábuas de cedrinho 10.00x1.00 cm aplicados em caibros de 5x6 cm espaçados de 50x50 cm</v>
          </cell>
          <cell r="C563" t="str">
            <v>M2</v>
          </cell>
          <cell r="D563">
            <v>29.525500000000001</v>
          </cell>
        </row>
        <row r="564">
          <cell r="A564" t="str">
            <v>001.12.00100</v>
          </cell>
          <cell r="B564" t="str">
            <v>Cimalha de cedrinho</v>
          </cell>
          <cell r="C564" t="str">
            <v>ML</v>
          </cell>
          <cell r="D564">
            <v>2.3441000000000001</v>
          </cell>
        </row>
        <row r="565">
          <cell r="A565" t="str">
            <v>001.12.00140</v>
          </cell>
          <cell r="B565" t="str">
            <v>Forro de gesso 60x60 cm liso fixado diretamente na estrutura por meio de arame galvanizado</v>
          </cell>
          <cell r="C565" t="str">
            <v>m2</v>
          </cell>
          <cell r="D565">
            <v>17.436599999999999</v>
          </cell>
        </row>
        <row r="566">
          <cell r="A566" t="str">
            <v>001.12.00150</v>
          </cell>
          <cell r="B566" t="str">
            <v>Forro Em Gesso Acartonado com Painel FGA  incl. assessórios</v>
          </cell>
          <cell r="C566" t="str">
            <v>m2</v>
          </cell>
          <cell r="D566">
            <v>31.337399999999999</v>
          </cell>
        </row>
        <row r="567">
          <cell r="A567" t="str">
            <v>001.12.00155</v>
          </cell>
          <cell r="B567" t="str">
            <v>Forro Em Gesso Acartonado com Painel FGE  incl. assessórios</v>
          </cell>
          <cell r="C567" t="str">
            <v>m2</v>
          </cell>
          <cell r="D567">
            <v>35.223300000000002</v>
          </cell>
        </row>
        <row r="568">
          <cell r="A568" t="str">
            <v>001.12.00160</v>
          </cell>
          <cell r="B568" t="str">
            <v>Fornecimento e Instalação de Moldura em Gesso h=7 cm</v>
          </cell>
          <cell r="C568" t="str">
            <v>m</v>
          </cell>
          <cell r="D568">
            <v>7</v>
          </cell>
        </row>
        <row r="569">
          <cell r="A569" t="str">
            <v>001.12.00180</v>
          </cell>
          <cell r="B569" t="str">
            <v>Sanca de gesso l=1,20 m</v>
          </cell>
          <cell r="C569" t="str">
            <v>ML</v>
          </cell>
          <cell r="D569">
            <v>25</v>
          </cell>
        </row>
        <row r="570">
          <cell r="A570" t="str">
            <v>001.12.00200</v>
          </cell>
          <cell r="B570" t="str">
            <v>Sanca de gesso l=0,30m</v>
          </cell>
          <cell r="C570" t="str">
            <v>ML</v>
          </cell>
          <cell r="D570">
            <v>9</v>
          </cell>
        </row>
        <row r="571">
          <cell r="A571" t="str">
            <v>001.12.00320</v>
          </cell>
          <cell r="B571" t="str">
            <v>Fornecimento e Instalação de Forro de pvc branco 200 mm, incl. estrutura para fixação em metalon galvanizado e rodaforro</v>
          </cell>
          <cell r="C571" t="str">
            <v>m2</v>
          </cell>
          <cell r="D571">
            <v>29</v>
          </cell>
        </row>
        <row r="572">
          <cell r="A572" t="str">
            <v>001.12.00360</v>
          </cell>
          <cell r="B572" t="str">
            <v>Substituição de tábuas p/forro de cedrinho</v>
          </cell>
          <cell r="C572" t="str">
            <v>M2</v>
          </cell>
          <cell r="D572">
            <v>18.536999999999999</v>
          </cell>
        </row>
        <row r="573">
          <cell r="A573" t="str">
            <v>001.12.00380</v>
          </cell>
          <cell r="B573" t="str">
            <v>Repregamento de forro de madeira</v>
          </cell>
          <cell r="C573" t="str">
            <v>M2</v>
          </cell>
          <cell r="D573">
            <v>1.2952999999999999</v>
          </cell>
        </row>
        <row r="574">
          <cell r="A574" t="str">
            <v>001.12.00600</v>
          </cell>
          <cell r="B574" t="str">
            <v>Fornecimento e instalação de divisória de granilite para sanitários assentada com argamassa de cimento e areia 1:3</v>
          </cell>
          <cell r="C574" t="str">
            <v>m2</v>
          </cell>
          <cell r="D574">
            <v>118.28060000000001</v>
          </cell>
        </row>
        <row r="575">
          <cell r="A575" t="str">
            <v>001.12.00700</v>
          </cell>
          <cell r="B575" t="str">
            <v>Fornecimento e instalação de divisória p/ banheiro em ardosia polida natural c/ resinex</v>
          </cell>
          <cell r="C575" t="str">
            <v>m2</v>
          </cell>
          <cell r="D575">
            <v>109.6836</v>
          </cell>
        </row>
        <row r="576">
          <cell r="A576" t="str">
            <v>001.12.00800</v>
          </cell>
          <cell r="B576" t="str">
            <v>Fornecimento e instalação de divisória p/ banheiro em granito polido, assente com argamassa,  na cor cinza.</v>
          </cell>
          <cell r="C576" t="str">
            <v>m2</v>
          </cell>
          <cell r="D576">
            <v>156.2336</v>
          </cell>
        </row>
        <row r="577">
          <cell r="A577" t="str">
            <v>001.12.00900</v>
          </cell>
          <cell r="B577" t="str">
            <v>Fornecimento e instalação de divisória naval stander padrão bege com perfis de aço na cor preto , cinza ou branco</v>
          </cell>
          <cell r="C577" t="str">
            <v>m2</v>
          </cell>
          <cell r="D577">
            <v>42.383400000000002</v>
          </cell>
        </row>
        <row r="578">
          <cell r="A578" t="str">
            <v>001.12.00920</v>
          </cell>
          <cell r="B578" t="str">
            <v>Fornecimento e instalação de porta de divisória  incl.montante , fechadura e dobradiças, divisória naval stander branco, cinza ou areia jundiai  com perfis de aço na cor preto, branco e cinza</v>
          </cell>
          <cell r="C578" t="str">
            <v>cj</v>
          </cell>
          <cell r="D578">
            <v>126.0202</v>
          </cell>
        </row>
        <row r="579">
          <cell r="A579" t="str">
            <v>001.12.00940</v>
          </cell>
          <cell r="B579" t="str">
            <v>Fornecimento e instalação de divisória naval stander padrão branco, cinza ou areia jundiai, perfis de aço na cor preta e bandeira em vidro</v>
          </cell>
          <cell r="C579" t="str">
            <v>m2</v>
          </cell>
          <cell r="D579">
            <v>56.060600000000001</v>
          </cell>
        </row>
        <row r="580">
          <cell r="A580" t="str">
            <v>001.12.00960</v>
          </cell>
          <cell r="B580" t="str">
            <v>Fornecimento e instalação de porta de divisória  incl.montante , fechadura e dobradiças, divisória naval stander branco, cinza ou areia jundiai  com perfis de aço na cor preto, branco e cinza</v>
          </cell>
          <cell r="C580" t="str">
            <v>cj</v>
          </cell>
          <cell r="D580">
            <v>126.0202</v>
          </cell>
        </row>
        <row r="581">
          <cell r="A581" t="str">
            <v>001.12.00980</v>
          </cell>
          <cell r="B581" t="str">
            <v>Fornecimento e instalação de ferragens para porta de divisória</v>
          </cell>
          <cell r="C581" t="str">
            <v>un</v>
          </cell>
          <cell r="D581">
            <v>71.010099999999994</v>
          </cell>
        </row>
        <row r="582">
          <cell r="A582" t="str">
            <v>001.12.01000</v>
          </cell>
          <cell r="B582" t="str">
            <v>Parede Em Gesso Acartonado Revestida nas Duas Faces com Painel FGE sendo Montante e Guia 75, incl. parafuso GN 25, Massa e Fita .</v>
          </cell>
          <cell r="C582" t="str">
            <v>m2</v>
          </cell>
          <cell r="D582">
            <v>61.151299999999999</v>
          </cell>
        </row>
        <row r="583">
          <cell r="A583" t="str">
            <v>001.13</v>
          </cell>
          <cell r="B583" t="str">
            <v>VIDROS</v>
          </cell>
          <cell r="D583">
            <v>2710.9706000000001</v>
          </cell>
        </row>
        <row r="584">
          <cell r="A584" t="str">
            <v>001.13.00020</v>
          </cell>
          <cell r="B584" t="str">
            <v>Fornecimento e Instalação de Vidro liso incolor espessura 3.00 mm</v>
          </cell>
          <cell r="C584" t="str">
            <v>m2</v>
          </cell>
          <cell r="D584">
            <v>42</v>
          </cell>
        </row>
        <row r="585">
          <cell r="A585" t="str">
            <v>001.13.00040</v>
          </cell>
          <cell r="B585" t="str">
            <v>Fornecimento e Instalação de Vidro liso incolor espessura 4.00 mm</v>
          </cell>
          <cell r="C585" t="str">
            <v>m2</v>
          </cell>
          <cell r="D585">
            <v>58</v>
          </cell>
        </row>
        <row r="586">
          <cell r="A586" t="str">
            <v>001.13.00060</v>
          </cell>
          <cell r="B586" t="str">
            <v>Fornecimento e Instalação de Vidro liso incolor espessura 5.00 mm</v>
          </cell>
          <cell r="C586" t="str">
            <v>m2</v>
          </cell>
          <cell r="D586">
            <v>75</v>
          </cell>
        </row>
        <row r="587">
          <cell r="A587" t="str">
            <v>001.13.00080</v>
          </cell>
          <cell r="B587" t="str">
            <v>Fornecimento e Instalação de Vidro liso incolor espessura 6.00 mm</v>
          </cell>
          <cell r="C587" t="str">
            <v>m2</v>
          </cell>
          <cell r="D587">
            <v>85</v>
          </cell>
        </row>
        <row r="588">
          <cell r="A588" t="str">
            <v>001.13.00081</v>
          </cell>
          <cell r="B588" t="str">
            <v>Fornecimento e Instalação de Vidro liso incolor espessura 8.00 mm</v>
          </cell>
          <cell r="C588" t="str">
            <v>m2</v>
          </cell>
          <cell r="D588">
            <v>100</v>
          </cell>
        </row>
        <row r="589">
          <cell r="A589" t="str">
            <v>001.13.00082</v>
          </cell>
          <cell r="B589" t="str">
            <v>Fornecimento e Instalação de Vidro liso incolor espessura 10.00 mm</v>
          </cell>
          <cell r="C589" t="str">
            <v>m2</v>
          </cell>
          <cell r="D589">
            <v>145</v>
          </cell>
        </row>
        <row r="590">
          <cell r="A590" t="str">
            <v>001.13.00100</v>
          </cell>
          <cell r="B590" t="str">
            <v>Fornecimento e Instalação de Vidro martelado espessura 3.00 mm</v>
          </cell>
          <cell r="C590" t="str">
            <v>m2</v>
          </cell>
          <cell r="D590">
            <v>42</v>
          </cell>
        </row>
        <row r="591">
          <cell r="A591" t="str">
            <v>001.13.00120</v>
          </cell>
          <cell r="B591" t="str">
            <v>Fornecimento e Instalação de Vidro canelado comum espessura 4.00 mm</v>
          </cell>
          <cell r="C591" t="str">
            <v>m2</v>
          </cell>
          <cell r="D591">
            <v>42</v>
          </cell>
        </row>
        <row r="592">
          <cell r="A592" t="str">
            <v>001.13.00140</v>
          </cell>
          <cell r="B592" t="str">
            <v>Fornecimento e Instalação de Vidro liso fumê cinza espessura 4.00 mm</v>
          </cell>
          <cell r="C592" t="str">
            <v>m2</v>
          </cell>
          <cell r="D592">
            <v>85</v>
          </cell>
        </row>
        <row r="593">
          <cell r="A593" t="str">
            <v>001.13.00160</v>
          </cell>
          <cell r="B593" t="str">
            <v>Fornecimento e Instalação de Vidro liso fumê cinza espessura 5.00 mm</v>
          </cell>
          <cell r="C593" t="str">
            <v>m2</v>
          </cell>
          <cell r="D593">
            <v>100</v>
          </cell>
        </row>
        <row r="594">
          <cell r="A594" t="str">
            <v>001.13.00170</v>
          </cell>
          <cell r="B594" t="str">
            <v>Fornecimento e Instalação de Vidro liso cinza fumê espessura 6.00 mm</v>
          </cell>
          <cell r="C594" t="str">
            <v>m2</v>
          </cell>
          <cell r="D594">
            <v>115</v>
          </cell>
        </row>
        <row r="595">
          <cell r="A595" t="str">
            <v>001.13.00175</v>
          </cell>
          <cell r="B595" t="str">
            <v>Fornecimento e Instalação de Vidro liso cinza fumê espessura 8.00 mm</v>
          </cell>
          <cell r="C595" t="str">
            <v>m2</v>
          </cell>
          <cell r="D595">
            <v>155</v>
          </cell>
        </row>
        <row r="596">
          <cell r="A596" t="str">
            <v>001.13.00180</v>
          </cell>
          <cell r="B596" t="str">
            <v>Fornecimento e Instalação de Vidro liso fumê cinza espessura 10.00 mm</v>
          </cell>
          <cell r="C596" t="str">
            <v>m2</v>
          </cell>
          <cell r="D596">
            <v>195</v>
          </cell>
        </row>
        <row r="597">
          <cell r="A597" t="str">
            <v>001.13.00300</v>
          </cell>
          <cell r="B597" t="str">
            <v>Fornecimento e Instalação de Vidro liso incolor termperado espessura 6.00 mm</v>
          </cell>
          <cell r="C597" t="str">
            <v>m2</v>
          </cell>
          <cell r="D597">
            <v>115</v>
          </cell>
        </row>
        <row r="598">
          <cell r="A598" t="str">
            <v>001.13.00320</v>
          </cell>
          <cell r="B598" t="str">
            <v>Fornecimento e Instalação de Vidro liso incolor termperado espessura 8.00 mm</v>
          </cell>
          <cell r="C598" t="str">
            <v>m2</v>
          </cell>
          <cell r="D598">
            <v>140</v>
          </cell>
        </row>
        <row r="599">
          <cell r="A599" t="str">
            <v>001.13.00340</v>
          </cell>
          <cell r="B599" t="str">
            <v>Fornecimento e Instalação de Vidro liso incolor termperado espessura 10.00 mm</v>
          </cell>
          <cell r="C599" t="str">
            <v>m2</v>
          </cell>
          <cell r="D599">
            <v>170</v>
          </cell>
        </row>
        <row r="600">
          <cell r="A600" t="str">
            <v>001.13.00400</v>
          </cell>
          <cell r="B600" t="str">
            <v>Fornecimento e Instalação de Vidro liso cinza fumê temperado espessura 6 mm</v>
          </cell>
          <cell r="C600" t="str">
            <v>m2</v>
          </cell>
          <cell r="D600">
            <v>145</v>
          </cell>
        </row>
        <row r="601">
          <cell r="A601" t="str">
            <v>001.13.00420</v>
          </cell>
          <cell r="B601" t="str">
            <v>Fornecimento e Instalação de Vidro liso cinza fumê temperado espessura 8 mm</v>
          </cell>
          <cell r="C601" t="str">
            <v>m2</v>
          </cell>
          <cell r="D601">
            <v>190</v>
          </cell>
        </row>
        <row r="602">
          <cell r="A602" t="str">
            <v>001.13.00440</v>
          </cell>
          <cell r="B602" t="str">
            <v>Fornecimento e Instalação de Vidro liso cinza fumê temperado espessura 10 mm</v>
          </cell>
          <cell r="C602" t="str">
            <v>m2</v>
          </cell>
          <cell r="D602">
            <v>225</v>
          </cell>
        </row>
        <row r="603">
          <cell r="A603" t="str">
            <v>001.13.00500</v>
          </cell>
          <cell r="B603" t="str">
            <v>Fornecimento e Instalação de Perfil ""U"" Cavalão</v>
          </cell>
          <cell r="C603" t="str">
            <v>ml</v>
          </cell>
          <cell r="D603">
            <v>8.6859999999999999</v>
          </cell>
        </row>
        <row r="604">
          <cell r="A604" t="str">
            <v>001.13.00520</v>
          </cell>
          <cell r="B604" t="str">
            <v>Fornecimento e Instalação de Dobradiça Inferior Para Porta de Vidro</v>
          </cell>
          <cell r="C604" t="str">
            <v>un</v>
          </cell>
          <cell r="D604">
            <v>53.412599999999998</v>
          </cell>
        </row>
        <row r="605">
          <cell r="A605" t="str">
            <v>001.13.00540</v>
          </cell>
          <cell r="B605" t="str">
            <v>Fornecimento e Instalação de Dobradiça Superior Para Porta de Vidro</v>
          </cell>
          <cell r="C605" t="str">
            <v>un</v>
          </cell>
          <cell r="D605">
            <v>53.412599999999998</v>
          </cell>
        </row>
        <row r="606">
          <cell r="A606" t="str">
            <v>001.13.00560</v>
          </cell>
          <cell r="B606" t="str">
            <v>Fornecimento e Instalação de Trinco Para Piso em Porta de Vidro</v>
          </cell>
          <cell r="C606" t="str">
            <v>un</v>
          </cell>
          <cell r="D606">
            <v>62.6342</v>
          </cell>
        </row>
        <row r="607">
          <cell r="A607" t="str">
            <v>001.13.00580</v>
          </cell>
          <cell r="B607" t="str">
            <v>Fornecimento e Instalação de Fechadura e  Contra Fechadura Para Porta de Vidro</v>
          </cell>
          <cell r="C607" t="str">
            <v>cj</v>
          </cell>
          <cell r="D607">
            <v>93.412599999999998</v>
          </cell>
        </row>
        <row r="608">
          <cell r="A608" t="str">
            <v>001.13.00600</v>
          </cell>
          <cell r="B608" t="str">
            <v>Fornecimento e Instalação de Puxador de Madeira Para Porta de Vidro</v>
          </cell>
          <cell r="C608" t="str">
            <v>cj</v>
          </cell>
          <cell r="D608">
            <v>43.412599999999998</v>
          </cell>
        </row>
        <row r="609">
          <cell r="A609" t="str">
            <v>001.13.00800</v>
          </cell>
          <cell r="B609" t="str">
            <v>Fornecimento e instalação de box para banheiro em perfil de alumínio e acrílico cinza, incl.toalheiro</v>
          </cell>
          <cell r="C609" t="str">
            <v>m2</v>
          </cell>
          <cell r="D609">
            <v>86</v>
          </cell>
        </row>
        <row r="610">
          <cell r="A610" t="str">
            <v>001.13.00820</v>
          </cell>
          <cell r="B610" t="str">
            <v>Fornecimento e instalação de box para banheiro em perfil de alumínio com acrílico fumê,cristal ou ouro velho, incl. toalheiro</v>
          </cell>
          <cell r="C610" t="str">
            <v>m2</v>
          </cell>
          <cell r="D610">
            <v>86</v>
          </cell>
        </row>
        <row r="611">
          <cell r="A611" t="str">
            <v>001.14</v>
          </cell>
          <cell r="B611" t="str">
            <v>PINTURA</v>
          </cell>
          <cell r="D611">
            <v>567.21900000000005</v>
          </cell>
        </row>
        <row r="612">
          <cell r="A612" t="str">
            <v>001.14.00020</v>
          </cell>
          <cell r="B612" t="str">
            <v>Caiação em paredes e tetos à 03 demãos</v>
          </cell>
          <cell r="C612" t="str">
            <v>m2</v>
          </cell>
          <cell r="D612">
            <v>0.82599999999999996</v>
          </cell>
        </row>
        <row r="613">
          <cell r="A613" t="str">
            <v>001.14.00045</v>
          </cell>
          <cell r="B613" t="str">
            <v>Emassamento de Parede Interna ou Forro Com Massa Corrida à Base de PVA  1ª Linha com Duas Demãos</v>
          </cell>
          <cell r="C613" t="str">
            <v>m2</v>
          </cell>
          <cell r="D613">
            <v>3.2052999999999998</v>
          </cell>
        </row>
        <row r="614">
          <cell r="A614" t="str">
            <v>001.14.00047</v>
          </cell>
          <cell r="B614" t="str">
            <v>Emassamento de Parede Interna, Externa ou Forro Com Massa Corrida  Acrílica  1ª Linha com Duas Demãos</v>
          </cell>
          <cell r="C614" t="str">
            <v>m2</v>
          </cell>
          <cell r="D614">
            <v>5.8514999999999997</v>
          </cell>
        </row>
        <row r="615">
          <cell r="A615" t="str">
            <v>001.14.00048</v>
          </cell>
          <cell r="B615" t="str">
            <v>Pintura Em Selador Acrilico (1ª Linha ) Sobre Superfície Rebocada, duas demãos, aplicado a rolo de lã</v>
          </cell>
          <cell r="C615" t="str">
            <v>m2</v>
          </cell>
          <cell r="D615">
            <v>2.0775999999999999</v>
          </cell>
        </row>
        <row r="616">
          <cell r="A616" t="str">
            <v>001.14.00050</v>
          </cell>
          <cell r="B616" t="str">
            <v>Pintura Em Látex PVA (1ª Linha Renner ou Suvinil) Sobre Superfície Perfeitamente Emassada, duas demãos</v>
          </cell>
          <cell r="C616" t="str">
            <v>m2</v>
          </cell>
          <cell r="D616">
            <v>2.9777999999999998</v>
          </cell>
        </row>
        <row r="617">
          <cell r="A617" t="str">
            <v>001.14.00080</v>
          </cell>
          <cell r="B617" t="str">
            <v>Pintura Em Látex PVA (1ª Linha Renner ou Suvinil) em superfície rebocada executada como segue: limpeza e lixamento preliminar , uma demão de selador(, duas demãos de tinta de acabamento</v>
          </cell>
          <cell r="C617" t="str">
            <v>m2</v>
          </cell>
          <cell r="D617">
            <v>4.4993999999999996</v>
          </cell>
        </row>
        <row r="618">
          <cell r="A618" t="str">
            <v>001.14.00100</v>
          </cell>
          <cell r="B618" t="str">
            <v>Pintura Látex Acrílica (1ª Linha Renner ou Suvinil) Sobre Superfície Perfeitamente Emassada, duas demãos</v>
          </cell>
          <cell r="C618" t="str">
            <v>m2</v>
          </cell>
          <cell r="D618">
            <v>3.1438999999999999</v>
          </cell>
        </row>
        <row r="619">
          <cell r="A619" t="str">
            <v>001.14.00120</v>
          </cell>
          <cell r="B619" t="str">
            <v>Pintura Látex Acrílico(1ª Linha Renner ou Suvinil) em superfície rebocada executada como segue: limpeza e lixamento preliminar, uma demão de selador acrílico e duas demãos de tinta de acabamento</v>
          </cell>
          <cell r="C619" t="str">
            <v>m2</v>
          </cell>
          <cell r="D619">
            <v>4.6654999999999998</v>
          </cell>
        </row>
        <row r="620">
          <cell r="A620" t="str">
            <v>001.14.00140</v>
          </cell>
          <cell r="B620" t="str">
            <v>Textura Acrílica (1ªLinha) em Parede Externa ou Interna, incl. Aplicação de Fundo Preparador de Superfície Base Solvente</v>
          </cell>
          <cell r="C620" t="str">
            <v>m2</v>
          </cell>
          <cell r="D620">
            <v>7.2527999999999997</v>
          </cell>
        </row>
        <row r="621">
          <cell r="A621" t="str">
            <v>001.14.00180</v>
          </cell>
          <cell r="B621" t="str">
            <v>Pintura em esquadria de ferro inclusive lixamento uma demão de zarcão, correções de imperfeições e 02 demãos de tinta base de grafite</v>
          </cell>
          <cell r="C621" t="str">
            <v>M2</v>
          </cell>
          <cell r="D621">
            <v>11.182399999999999</v>
          </cell>
        </row>
        <row r="622">
          <cell r="A622" t="str">
            <v>001.14.00200</v>
          </cell>
          <cell r="B622" t="str">
            <v>Pintura em esquadria de ferro inclusive lixamento uma demão de zarcão, correções de imperfeições e 02 demãos de tinta base de esmalte</v>
          </cell>
          <cell r="C622" t="str">
            <v>M2</v>
          </cell>
          <cell r="D622">
            <v>10.8704</v>
          </cell>
        </row>
        <row r="623">
          <cell r="A623" t="str">
            <v>001.14.00220</v>
          </cell>
          <cell r="B623" t="str">
            <v>Pintura em esquadria de ferro inclusive lixamento uma demão de zarcão, correções de imperfeições e 02 demãos de tinta base de alimínio</v>
          </cell>
          <cell r="C623" t="str">
            <v>M2</v>
          </cell>
          <cell r="D623">
            <v>10.8704</v>
          </cell>
        </row>
        <row r="624">
          <cell r="A624" t="str">
            <v>001.14.00240</v>
          </cell>
          <cell r="B624" t="str">
            <v>Pintura em esquadria de ferro inclusive lixamento uma demão de zarcão, correções de imperfeições e 02 demãos de tinta base de óleo</v>
          </cell>
          <cell r="C624" t="str">
            <v>M2</v>
          </cell>
          <cell r="D624">
            <v>10.8704</v>
          </cell>
        </row>
        <row r="625">
          <cell r="A625" t="str">
            <v>001.14.00260</v>
          </cell>
          <cell r="B625" t="str">
            <v>Pintura a esmalte em esquadrias de madeira com massa corrida</v>
          </cell>
          <cell r="C625" t="str">
            <v>M2</v>
          </cell>
          <cell r="D625">
            <v>12.101699999999999</v>
          </cell>
        </row>
        <row r="626">
          <cell r="A626" t="str">
            <v>001.14.00280</v>
          </cell>
          <cell r="B626" t="str">
            <v>Pintura a esmalte em esquadria de madeira sem massa corrida aplicada a 2 ou 3 demãos após os lixamentos preliminares</v>
          </cell>
          <cell r="C626" t="str">
            <v>M2</v>
          </cell>
          <cell r="D626">
            <v>8.1027000000000005</v>
          </cell>
        </row>
        <row r="627">
          <cell r="A627" t="str">
            <v>001.14.00300</v>
          </cell>
          <cell r="B627" t="str">
            <v>Pintura a esmalte com massa corrida em rodpés de madeira à 3 demãos aos após lixamento preliminar</v>
          </cell>
          <cell r="C627" t="str">
            <v>ML</v>
          </cell>
          <cell r="D627">
            <v>2.4598</v>
          </cell>
        </row>
        <row r="628">
          <cell r="A628" t="str">
            <v>001.14.00320</v>
          </cell>
          <cell r="B628" t="str">
            <v>Pintura à esmalte em forro de madeira à duas demãos em superfície lixada aparelhada e amassada</v>
          </cell>
          <cell r="C628" t="str">
            <v>M2</v>
          </cell>
          <cell r="D628">
            <v>11.655099999999999</v>
          </cell>
        </row>
        <row r="629">
          <cell r="A629" t="str">
            <v>001.14.00340</v>
          </cell>
          <cell r="B629" t="str">
            <v>Pintura em estrutura metálica com grafite incl. limpeza com escova de aço e duas demãos de zarcão</v>
          </cell>
          <cell r="C629" t="str">
            <v>M2</v>
          </cell>
          <cell r="D629">
            <v>5.1429</v>
          </cell>
        </row>
        <row r="630">
          <cell r="A630" t="str">
            <v>001.14.00360</v>
          </cell>
          <cell r="B630" t="str">
            <v>Pintura em estrutura metálica com alumínio incl. limpeza com escova de aço e duas demãos de zarcão</v>
          </cell>
          <cell r="C630" t="str">
            <v>M2</v>
          </cell>
          <cell r="D630">
            <v>5.1429</v>
          </cell>
        </row>
        <row r="631">
          <cell r="A631" t="str">
            <v>001.14.00380</v>
          </cell>
          <cell r="B631" t="str">
            <v>Pintura em estrutura metálica com esmalte incl. limpeza com escova de aço e duas demãos de zarcão</v>
          </cell>
          <cell r="C631" t="str">
            <v>M2</v>
          </cell>
          <cell r="D631">
            <v>5.1429</v>
          </cell>
        </row>
        <row r="632">
          <cell r="A632" t="str">
            <v>001.14.00400</v>
          </cell>
          <cell r="B632" t="str">
            <v>Pintura em cobertura metálica zincada inclusive limpeza das superfícies (interna e externa) na face interna.uma demão de tinta base (cromato de zinco) e duas demãos de tinta de acabamento de base sintética,</v>
          </cell>
          <cell r="C632" t="str">
            <v>M2</v>
          </cell>
          <cell r="D632">
            <v>6.2830000000000004</v>
          </cell>
        </row>
        <row r="633">
          <cell r="A633" t="str">
            <v>001.14.00420</v>
          </cell>
          <cell r="B633" t="str">
            <v>Pintura em cobertura metálica zincada inclusive limpeza das superfícies (interna e externa) na face externa aplicação de emulsão asfáltica a frio na espessura aproximadamente de 1.00 mm, uma demão de acabamento com tinta base de asfalto</v>
          </cell>
          <cell r="C633" t="str">
            <v>M2</v>
          </cell>
          <cell r="D633">
            <v>13.9017</v>
          </cell>
        </row>
        <row r="634">
          <cell r="A634" t="str">
            <v>001.14.00500</v>
          </cell>
          <cell r="B634" t="str">
            <v>Pintura em paredes internas com esmalte incl 02 demaos de massa corrida pva</v>
          </cell>
          <cell r="C634" t="str">
            <v>m2</v>
          </cell>
          <cell r="D634">
            <v>9.0042000000000009</v>
          </cell>
        </row>
        <row r="635">
          <cell r="A635" t="str">
            <v>001.14.00520</v>
          </cell>
          <cell r="B635" t="str">
            <v>Pintura em paredes internas com esmalte e com retoque de  massa corrida</v>
          </cell>
          <cell r="C635" t="str">
            <v>m2</v>
          </cell>
          <cell r="D635">
            <v>6.5228000000000002</v>
          </cell>
        </row>
        <row r="636">
          <cell r="A636" t="str">
            <v>001.14.00540</v>
          </cell>
          <cell r="B636" t="str">
            <v>Pintura interan a óleo em paredes com massa corrida executada da seguinte forma: lixamento preliminar a seco com lixa n.1 e limpeza do pó resultante, aparelhamento com 01 demão de líquido base (impermeabilizante) aplicado a trincha ou pincel</v>
          </cell>
          <cell r="C636" t="str">
            <v>M2</v>
          </cell>
          <cell r="D636">
            <v>12.253399999999999</v>
          </cell>
        </row>
        <row r="637">
          <cell r="A637" t="str">
            <v>001.14.00560</v>
          </cell>
          <cell r="B637" t="str">
            <v>Pintura à óleo em paredes internas, duas demãos, sem massa corrida executada da seguinte forma: lixamento preliminar a seco com lixa n.1 e limpeza do pó resultante - aparelhamento 01 demão com líquidobase (impermeabilizante) - 02 ou 03 demãos</v>
          </cell>
          <cell r="C637" t="str">
            <v>M2</v>
          </cell>
          <cell r="D637">
            <v>6.5228000000000002</v>
          </cell>
        </row>
        <row r="638">
          <cell r="A638" t="str">
            <v>001.14.00580</v>
          </cell>
          <cell r="B638" t="str">
            <v>Pintura a óleo em esquadrias de madeira c/massa corrida</v>
          </cell>
          <cell r="C638" t="str">
            <v>M2</v>
          </cell>
          <cell r="D638">
            <v>10.767300000000001</v>
          </cell>
        </row>
        <row r="639">
          <cell r="A639" t="str">
            <v>001.14.00600</v>
          </cell>
          <cell r="B639" t="str">
            <v>Pintura em porta de madeira com tinta a óleo renner ou similar</v>
          </cell>
          <cell r="C639" t="str">
            <v>M2</v>
          </cell>
          <cell r="D639">
            <v>7.2358000000000002</v>
          </cell>
        </row>
        <row r="640">
          <cell r="A640" t="str">
            <v>001.14.00620</v>
          </cell>
          <cell r="B640" t="str">
            <v>Pintura à óleo em rodapés de madeira à duas demãos após lixamento preliminar com retoques de massa para vedação de juntas, orifícios e outros defeitos</v>
          </cell>
          <cell r="C640" t="str">
            <v>ML</v>
          </cell>
          <cell r="D640">
            <v>1.4215</v>
          </cell>
        </row>
        <row r="641">
          <cell r="A641" t="str">
            <v>001.14.00640</v>
          </cell>
          <cell r="B641" t="str">
            <v>Pintura externa à óleo em madeira (portões, cerca, etc) à 03 demãos s/ aparelhamento e emassamento prévio</v>
          </cell>
          <cell r="C641" t="str">
            <v>M2</v>
          </cell>
          <cell r="D641">
            <v>7.2100999999999997</v>
          </cell>
        </row>
        <row r="642">
          <cell r="A642" t="str">
            <v>001.14.00660</v>
          </cell>
          <cell r="B642" t="str">
            <v>Pintura à óleo em madeiramento aparente (galpões, passadiços e beirais) a 3 demãos sem aparelhamento e emassamento prévio</v>
          </cell>
          <cell r="C642" t="str">
            <v>M2</v>
          </cell>
          <cell r="D642">
            <v>5.1166</v>
          </cell>
        </row>
        <row r="643">
          <cell r="A643" t="str">
            <v>001.14.00680</v>
          </cell>
          <cell r="B643" t="str">
            <v>Pintura externa c/ verniz plástico a base de poliuretano (verniz de barco) aplicado à 3 demãos sobre esquadrias e peça de madeira expostas ao tempo convenientemente intercalado entre as demãos</v>
          </cell>
          <cell r="C643" t="str">
            <v>M2</v>
          </cell>
          <cell r="D643">
            <v>6.3780999999999999</v>
          </cell>
        </row>
        <row r="644">
          <cell r="A644" t="str">
            <v>001.14.00700</v>
          </cell>
          <cell r="B644" t="str">
            <v>Pintura envernizamento de alvenaria aparente inclusive a preparação da superfície em 02 demãos</v>
          </cell>
          <cell r="C644" t="str">
            <v>M2</v>
          </cell>
          <cell r="D644">
            <v>6.2975000000000003</v>
          </cell>
        </row>
        <row r="645">
          <cell r="A645" t="str">
            <v>001.14.00720</v>
          </cell>
          <cell r="B645" t="str">
            <v>Pintura com verniz acrílico sobre paredes de concreto aplicado à duas demãos</v>
          </cell>
          <cell r="C645" t="str">
            <v>M2</v>
          </cell>
          <cell r="D645">
            <v>4.5688000000000004</v>
          </cell>
        </row>
        <row r="646">
          <cell r="A646" t="str">
            <v>001.14.00740</v>
          </cell>
          <cell r="B646" t="str">
            <v>Envernizamento interno em esquadrias ou forro de madeira executador da seguinte forma:lixamento e limpeza preliminar, correção de defeitos com massa incolor seguido de lixamento, duas demãos de verniz de  aparelho e lixamento e 02 demãos de verniz</v>
          </cell>
          <cell r="C646" t="str">
            <v>m2</v>
          </cell>
          <cell r="D646">
            <v>6.9675000000000002</v>
          </cell>
        </row>
        <row r="647">
          <cell r="A647" t="str">
            <v>001.14.00780</v>
          </cell>
          <cell r="B647" t="str">
            <v>Pintura - envernizamento de rodapés de madeira lixada e aparelhada com retoque de massa para correção de juntas e orifícios, verniz e acabamento aplicado em duas demãos a pincel</v>
          </cell>
          <cell r="C647" t="str">
            <v>M2</v>
          </cell>
          <cell r="D647">
            <v>1.3131999999999999</v>
          </cell>
        </row>
        <row r="648">
          <cell r="A648" t="str">
            <v>001.14.00800</v>
          </cell>
          <cell r="B648" t="str">
            <v>Pintura - envernizamento de rodapés de madeira lixada e aparelhada com retoque de massa para correção de juntas e orifícios, verniz e acabamento aplicado em duas demãos a boneca</v>
          </cell>
          <cell r="C648" t="str">
            <v>M2</v>
          </cell>
          <cell r="D648">
            <v>1.4215</v>
          </cell>
        </row>
        <row r="649">
          <cell r="A649" t="str">
            <v>001.14.00820</v>
          </cell>
          <cell r="B649" t="str">
            <v>Enceramento de madeira à boneca (portas, lambris, painéis  divisões) recomendada apenas para madeiras nobres como imbuia, caviúna, perobinha do campo, jacarandá, etc. e executado como segue: limpeza e lixamento preliminar, obturação de orifíc</v>
          </cell>
          <cell r="C649" t="str">
            <v>M2</v>
          </cell>
          <cell r="D649">
            <v>6.3494999999999999</v>
          </cell>
        </row>
        <row r="650">
          <cell r="A650" t="str">
            <v>001.14.00840</v>
          </cell>
          <cell r="B650" t="str">
            <v>Pintura externa em madeira aparente c/ líquido imunizante aplicado à brocha, pistola ou por imersão de acordo com as especificações  do fabricante</v>
          </cell>
          <cell r="C650" t="str">
            <v>M2</v>
          </cell>
          <cell r="D650">
            <v>1.6244000000000001</v>
          </cell>
        </row>
        <row r="651">
          <cell r="A651" t="str">
            <v>001.14.00860</v>
          </cell>
          <cell r="B651" t="str">
            <v>Pintura c/nata de cimento</v>
          </cell>
          <cell r="C651" t="str">
            <v>M2</v>
          </cell>
          <cell r="D651">
            <v>1.9872000000000001</v>
          </cell>
        </row>
        <row r="652">
          <cell r="A652" t="str">
            <v>001.14.00880</v>
          </cell>
          <cell r="B652" t="str">
            <v>Pintura novacor piso</v>
          </cell>
          <cell r="C652" t="str">
            <v>M2</v>
          </cell>
          <cell r="D652">
            <v>3.8085</v>
          </cell>
        </row>
        <row r="653">
          <cell r="A653" t="str">
            <v>001.14.00885</v>
          </cell>
          <cell r="B653" t="str">
            <v>Pintura de marcação da quadra de esportes c/tinta especial (conf.especificação da cbd) inclusive preparo da superfície (larg. 5.00 cm)</v>
          </cell>
          <cell r="C653" t="str">
            <v>ml</v>
          </cell>
          <cell r="D653">
            <v>4.2210000000000001</v>
          </cell>
        </row>
        <row r="654">
          <cell r="A654" t="str">
            <v>001.14.00890</v>
          </cell>
          <cell r="B654" t="str">
            <v>Pintura de marcação do campo de futebol a cal inclusive preparação do terreno largura 10 cm (conf. especif.do dop)</v>
          </cell>
          <cell r="C654" t="str">
            <v>ml</v>
          </cell>
          <cell r="D654">
            <v>3.1065</v>
          </cell>
        </row>
        <row r="655">
          <cell r="A655" t="str">
            <v>001.14.00895</v>
          </cell>
          <cell r="B655" t="str">
            <v>Demarcação de faixa com tinta acrílica especial - largura 10.00 cm</v>
          </cell>
          <cell r="C655" t="str">
            <v>ml</v>
          </cell>
          <cell r="D655">
            <v>5.4360999999999997</v>
          </cell>
        </row>
        <row r="656">
          <cell r="A656" t="str">
            <v>001.14.00900</v>
          </cell>
          <cell r="B656" t="str">
            <v>Resina aplicada a duas demaos em pisos diversos</v>
          </cell>
          <cell r="C656" t="str">
            <v>M2</v>
          </cell>
          <cell r="D656">
            <v>1.9628000000000001</v>
          </cell>
        </row>
        <row r="657">
          <cell r="A657" t="str">
            <v>001.14.00920</v>
          </cell>
          <cell r="B657" t="str">
            <v>Raspagem, lixamento e aplicacao de sinteco fosco e semi-fosco</v>
          </cell>
          <cell r="C657" t="str">
            <v>M2</v>
          </cell>
          <cell r="D657">
            <v>6.0039999999999996</v>
          </cell>
        </row>
        <row r="658">
          <cell r="A658" t="str">
            <v>001.14.00940</v>
          </cell>
          <cell r="B658" t="str">
            <v>Pintura em concreto aparente com silicone aplicado a duas demãos</v>
          </cell>
          <cell r="C658" t="str">
            <v>m2</v>
          </cell>
          <cell r="D658">
            <v>5.9654999999999996</v>
          </cell>
        </row>
        <row r="659">
          <cell r="A659" t="str">
            <v>001.14.00960</v>
          </cell>
          <cell r="B659" t="str">
            <v>Pintura do nome do estado e da atividade</v>
          </cell>
          <cell r="C659" t="str">
            <v>UN</v>
          </cell>
          <cell r="D659">
            <v>188.68</v>
          </cell>
        </row>
        <row r="660">
          <cell r="A660" t="str">
            <v>001.14.00990</v>
          </cell>
          <cell r="B660" t="str">
            <v>Pintura Epóxi em Piso a Duas Demãos Sobre Superfície Rebocada, incl Limpeza da superfície</v>
          </cell>
          <cell r="C660" t="str">
            <v>m2</v>
          </cell>
          <cell r="D660">
            <v>9.5902999999999992</v>
          </cell>
        </row>
        <row r="661">
          <cell r="A661" t="str">
            <v>001.14.00995</v>
          </cell>
          <cell r="B661" t="str">
            <v>Pintura Epóxi em Piscina ou Área Molhada à Duas Demãos Sobre Superfície Rebocada, incl preparação da superfície</v>
          </cell>
          <cell r="C661" t="str">
            <v>m2</v>
          </cell>
          <cell r="D661">
            <v>11.5015</v>
          </cell>
        </row>
        <row r="662">
          <cell r="A662" t="str">
            <v>001.14.00996</v>
          </cell>
          <cell r="B662" t="str">
            <v>Demarcação de Faixa Com Tinta Epóxi em Pisos, à Duas Demãos, Incl. Preparo da Superfície</v>
          </cell>
          <cell r="C662" t="str">
            <v>ml</v>
          </cell>
          <cell r="D662">
            <v>4.1375999999999999</v>
          </cell>
        </row>
        <row r="663">
          <cell r="A663" t="str">
            <v>001.14.00997</v>
          </cell>
          <cell r="B663" t="str">
            <v>Demarcação de Faixa Com Tinta Epóxi em Piscinas ou Áreas Molhadas, à Duas Demãos, Incl. Preparo da Superfície</v>
          </cell>
          <cell r="C663" t="str">
            <v>ml</v>
          </cell>
          <cell r="D663">
            <v>4.1375999999999999</v>
          </cell>
        </row>
        <row r="664">
          <cell r="A664" t="str">
            <v>001.14.01020</v>
          </cell>
          <cell r="B664" t="str">
            <v>Pintura de conservação de parede ou teto sem retoque de massa,com látex pva(1ª Linha Renner ou Suvinil) à uma demão, incl. aplicação fundo preparador base solvente</v>
          </cell>
          <cell r="C664" t="str">
            <v>m2</v>
          </cell>
          <cell r="D664">
            <v>3.2517999999999998</v>
          </cell>
        </row>
        <row r="665">
          <cell r="A665" t="str">
            <v>001.14.01040</v>
          </cell>
          <cell r="B665" t="str">
            <v>Pintura de conservação de parede ou teto sem retoque de massa,com látex pva(1ª Linha Renner ou Suvinil)  a duas demãos, incl.  aplicação fundo preparador base solvente</v>
          </cell>
          <cell r="C665" t="str">
            <v>m2</v>
          </cell>
          <cell r="D665">
            <v>4.0791000000000004</v>
          </cell>
        </row>
        <row r="666">
          <cell r="A666" t="str">
            <v>001.14.01060</v>
          </cell>
          <cell r="B666" t="str">
            <v>Pintura de conservação de parede ou teto sem retoque de massa,com tinta a oleo  à uma demão, incl. aplicação fundo preparador base solvente</v>
          </cell>
          <cell r="C666" t="str">
            <v>m2</v>
          </cell>
          <cell r="D666">
            <v>3.8188</v>
          </cell>
        </row>
        <row r="667">
          <cell r="A667" t="str">
            <v>001.14.01080</v>
          </cell>
          <cell r="B667" t="str">
            <v>Pintura de conservação de parede ou teto sem retoque de massa,com tinta a oleo a duas demãos, incl. aplicação fundo preparador base solvente</v>
          </cell>
          <cell r="C667" t="str">
            <v>m2</v>
          </cell>
          <cell r="D667">
            <v>5.5712000000000002</v>
          </cell>
        </row>
        <row r="668">
          <cell r="A668" t="str">
            <v>001.14.01100</v>
          </cell>
          <cell r="B668" t="str">
            <v>Pintura de conservação de parede ou teto sem retoque de massa,com tinta látex acrilico(1ª Linha Renner ou Suvinil) à uma demão, incl. aplicação fundo preparador base solvente</v>
          </cell>
          <cell r="C668" t="str">
            <v>m2</v>
          </cell>
          <cell r="D668">
            <v>3.3854000000000002</v>
          </cell>
        </row>
        <row r="669">
          <cell r="A669" t="str">
            <v>001.14.01120</v>
          </cell>
          <cell r="B669" t="str">
            <v>Pintura de conservação de parede ou teto sem retoque de massa,com tinta látex acrilico(1ª Linha Renner ou Suvinil) a duas demãos, incl. aplicação fundo preparador base solvente</v>
          </cell>
          <cell r="C669" t="str">
            <v>m2</v>
          </cell>
          <cell r="D669">
            <v>4.2451999999999996</v>
          </cell>
        </row>
        <row r="670">
          <cell r="A670" t="str">
            <v>001.14.01140</v>
          </cell>
          <cell r="B670" t="str">
            <v>Pintura de conservação em parede ou teto com retoque de massa, com látex pva(1ª Linha Renner ou Suvinil)  à duas demãos, incl. aplicação fundo preparador base solvente</v>
          </cell>
          <cell r="C670" t="str">
            <v>m2</v>
          </cell>
          <cell r="D670">
            <v>5.0374999999999996</v>
          </cell>
        </row>
        <row r="671">
          <cell r="A671" t="str">
            <v>001.14.01160</v>
          </cell>
          <cell r="B671" t="str">
            <v>Pintura de conservação em parede ou teto com retoque de massa, com tinta a óleo  à duas demãos incl. aplicação fundo preparador base solvente</v>
          </cell>
          <cell r="C671" t="str">
            <v>m2</v>
          </cell>
          <cell r="D671">
            <v>6.0312000000000001</v>
          </cell>
        </row>
        <row r="672">
          <cell r="A672" t="str">
            <v>001.14.01180</v>
          </cell>
          <cell r="B672" t="str">
            <v>Pintura de conservação em parede ou teto com retoque de massa, com tinta latéx acrilílico(1ª Linha Renner ou Suvinil) à duas demãos, incl. aplicação fundo preparador base solvente</v>
          </cell>
          <cell r="C672" t="str">
            <v>m2</v>
          </cell>
          <cell r="D672">
            <v>5.2035999999999998</v>
          </cell>
        </row>
        <row r="673">
          <cell r="A673" t="str">
            <v>001.14.01200</v>
          </cell>
          <cell r="B673" t="str">
            <v>Pintura de conservação em esquadria metálica com tinta a oleo à uma demão com retoque da pintura de base (zarcão ou grafite)</v>
          </cell>
          <cell r="C673" t="str">
            <v>M2</v>
          </cell>
          <cell r="D673">
            <v>3.3538000000000001</v>
          </cell>
        </row>
        <row r="674">
          <cell r="A674" t="str">
            <v>001.14.01220</v>
          </cell>
          <cell r="B674" t="str">
            <v>Pintura de conservação em esquadria metálica com tinta a oleo a duas demãos com retoque da pintura de base (zarcão ou grafite)</v>
          </cell>
          <cell r="C674" t="str">
            <v>M2</v>
          </cell>
          <cell r="D674">
            <v>5.1830999999999996</v>
          </cell>
        </row>
        <row r="675">
          <cell r="A675" t="str">
            <v>001.14.01240</v>
          </cell>
          <cell r="B675" t="str">
            <v>Pintura de conservação em esquadria metálica com tinta grafite à uma demão com retoque da pintura de base (zarcão ou grafite)</v>
          </cell>
          <cell r="C675" t="str">
            <v>M2</v>
          </cell>
          <cell r="D675">
            <v>3.5670000000000002</v>
          </cell>
        </row>
        <row r="676">
          <cell r="A676" t="str">
            <v>001.14.01260</v>
          </cell>
          <cell r="B676" t="str">
            <v>Pintura de conservação em esquadria metálica com tinta grafite a duas demãos com retoque da pintura de base (zarcão ou grafite)</v>
          </cell>
          <cell r="C676" t="str">
            <v>M2</v>
          </cell>
          <cell r="D676">
            <v>5.5922999999999998</v>
          </cell>
        </row>
        <row r="677">
          <cell r="A677" t="str">
            <v>001.14.01280</v>
          </cell>
          <cell r="B677" t="str">
            <v>Pintura de conservação em esquadria metálica com tinta esmalte à uma demão com retoque da pintura de base (zarcão ou grafite)</v>
          </cell>
          <cell r="C677" t="str">
            <v>M2</v>
          </cell>
          <cell r="D677">
            <v>3.5670000000000002</v>
          </cell>
        </row>
        <row r="678">
          <cell r="A678" t="str">
            <v>001.14.01300</v>
          </cell>
          <cell r="B678" t="str">
            <v>Pintura de conservação em esquadria metálica com tinta esmalte a duas demãos com retoque da pintura de base (zarcão ou grafite)</v>
          </cell>
          <cell r="C678" t="str">
            <v>M2</v>
          </cell>
          <cell r="D678">
            <v>5.5922999999999998</v>
          </cell>
        </row>
        <row r="679">
          <cell r="A679" t="str">
            <v>001.15</v>
          </cell>
          <cell r="B679" t="str">
            <v>SERVIÇOS COMPLEMENTARES</v>
          </cell>
          <cell r="D679">
            <v>12847.773999999999</v>
          </cell>
        </row>
        <row r="680">
          <cell r="A680" t="str">
            <v>001.15.00020</v>
          </cell>
          <cell r="B680" t="str">
            <v>Fornecimento de quadro negro conforme detalhe do dop de 4.00x1.20m executado na obra. após chapisco prévio será executado o emboço com argamassa 1:4:8 e reboco com argamassa 1:2 ;12 de granulação fina com superfície cuidadosamente desempenada. pintura p</v>
          </cell>
          <cell r="C680" t="str">
            <v>UN</v>
          </cell>
          <cell r="D680">
            <v>118.06019999999999</v>
          </cell>
        </row>
        <row r="681">
          <cell r="A681" t="str">
            <v>001.15.00040</v>
          </cell>
          <cell r="B681" t="str">
            <v>Fornecimento de quadro negro conforme detalhe do dop de 4.00x1.20 m executado na obra, a 80 cm do piso acabado. após chapisco prévio será executado o emboço 1:4:8 e reboco com argamassa 1:4:12 de granulação fina com a superfície cuidadosamente desempena</v>
          </cell>
          <cell r="C681" t="str">
            <v>UN</v>
          </cell>
          <cell r="D681">
            <v>110.9093</v>
          </cell>
        </row>
        <row r="682">
          <cell r="A682" t="str">
            <v>001.15.00060</v>
          </cell>
          <cell r="B682" t="str">
            <v>Recuperação de quadro negro com retoque de massa (base de óleo) lixamento e polimento com lixa de água e pintura com duas demãos de tinta verde opaca especial</v>
          </cell>
          <cell r="C682" t="str">
            <v>UN</v>
          </cell>
          <cell r="D682">
            <v>52.200299999999999</v>
          </cell>
        </row>
        <row r="683">
          <cell r="A683" t="str">
            <v>001.15.00080</v>
          </cell>
          <cell r="B683" t="str">
            <v>Fornecimento e instalação de quadro negro de madeira compensada 6 mm de espessura incl.moldura e porta giz</v>
          </cell>
          <cell r="C683" t="str">
            <v>M2</v>
          </cell>
          <cell r="D683">
            <v>39.831699999999998</v>
          </cell>
        </row>
        <row r="684">
          <cell r="A684" t="str">
            <v>001.15.00100</v>
          </cell>
          <cell r="B684" t="str">
            <v>Fornecimento e instalação de porta giz de madeira c/guarnição</v>
          </cell>
          <cell r="C684" t="str">
            <v>ML</v>
          </cell>
          <cell r="D684">
            <v>3.6802000000000001</v>
          </cell>
        </row>
        <row r="685">
          <cell r="A685" t="str">
            <v>001.15.00120</v>
          </cell>
          <cell r="B685" t="str">
            <v>Fornecimento e instalação de placa de inauguração para grupo escolar (25.00x40.00) cm</v>
          </cell>
          <cell r="C685" t="str">
            <v>UN</v>
          </cell>
          <cell r="D685">
            <v>154.75360000000001</v>
          </cell>
        </row>
        <row r="686">
          <cell r="A686" t="str">
            <v>001.15.00140</v>
          </cell>
          <cell r="B686" t="str">
            <v>Fornecimento e instalação de placa de inauguração para cadeias públicas (36.50x47.00) cm</v>
          </cell>
          <cell r="C686" t="str">
            <v>UN</v>
          </cell>
          <cell r="D686">
            <v>204.75360000000001</v>
          </cell>
        </row>
        <row r="687">
          <cell r="A687" t="str">
            <v>001.15.00160</v>
          </cell>
          <cell r="B687" t="str">
            <v>Fornecimento e instalação de placa de inauguração p/ escritório regional urbano da prodeagro - 25x40cm</v>
          </cell>
          <cell r="C687" t="str">
            <v>UN</v>
          </cell>
          <cell r="D687">
            <v>1354.7536</v>
          </cell>
        </row>
        <row r="688">
          <cell r="A688" t="str">
            <v>001.15.00180</v>
          </cell>
          <cell r="B688" t="str">
            <v>Fornecimento e instalação de placa de inauguração em alumínio fundido 65.00x75.00cm</v>
          </cell>
          <cell r="C688" t="str">
            <v>UN</v>
          </cell>
          <cell r="D688">
            <v>403.83240000000001</v>
          </cell>
        </row>
        <row r="689">
          <cell r="A689" t="str">
            <v>001.15.00220</v>
          </cell>
          <cell r="B689" t="str">
            <v>Fornecimento e instalação de mastro p/bandeira em poste cônico inclusive pintura e pertences altura livre 5.00 m</v>
          </cell>
          <cell r="C689" t="str">
            <v>UN</v>
          </cell>
          <cell r="D689">
            <v>202.20920000000001</v>
          </cell>
        </row>
        <row r="690">
          <cell r="A690" t="str">
            <v>001.15.00240</v>
          </cell>
          <cell r="B690" t="str">
            <v>Fornecimento e instalação de mastro p/bandeira em cano galvanizado diâmetro 3 pol inclusive pintura e pertences altura livre 5 m</v>
          </cell>
          <cell r="C690" t="str">
            <v>UN</v>
          </cell>
          <cell r="D690">
            <v>371.83190000000002</v>
          </cell>
        </row>
        <row r="691">
          <cell r="A691" t="str">
            <v>001.15.00260</v>
          </cell>
          <cell r="B691" t="str">
            <v>Fornecimento e instalação de mastro p/bandeira constituído de 3 postes de cano galvanizado diâmetro 3 pol conforme detalhe do dop</v>
          </cell>
          <cell r="C691" t="str">
            <v>CJ</v>
          </cell>
          <cell r="D691">
            <v>1926.1723</v>
          </cell>
        </row>
        <row r="692">
          <cell r="A692" t="str">
            <v>001.15.00280</v>
          </cell>
          <cell r="B692" t="str">
            <v>Fornecimento e instalação de trave p/futebol de salão incluindo pintura, rede de nylon conforme detalhe dop</v>
          </cell>
          <cell r="C692" t="str">
            <v>CJ</v>
          </cell>
          <cell r="D692">
            <v>733.02239999999995</v>
          </cell>
        </row>
        <row r="693">
          <cell r="A693" t="str">
            <v>001.15.00320</v>
          </cell>
          <cell r="B693" t="str">
            <v>Fornecimento e instalação de suporte p/tabela de basquete em treliçado inclusive pilares de concreto armado (aparente), fundação, pintura (treliças) conforme det. do dop</v>
          </cell>
          <cell r="C693" t="str">
            <v>UN</v>
          </cell>
          <cell r="D693">
            <v>2321.2620000000002</v>
          </cell>
        </row>
        <row r="694">
          <cell r="A694" t="str">
            <v>001.15.00360</v>
          </cell>
          <cell r="B694" t="str">
            <v>Fornecimento e instalação de suporte p/voley em cano galvanizado diâmetro 3 pol inclusive pintura dos mastros, catraca, rede e demais pertences ( 02 postes)</v>
          </cell>
          <cell r="C694" t="str">
            <v>CJ</v>
          </cell>
          <cell r="D694">
            <v>454.94439999999997</v>
          </cell>
        </row>
        <row r="695">
          <cell r="A695" t="str">
            <v>001.15.00370</v>
          </cell>
          <cell r="B695" t="str">
            <v>Execução de Arquibancada Com 03 degraus em Estrutura Mista de Concreto Armado e Alvenaria, Conf. Det. SINFRA</v>
          </cell>
          <cell r="C695" t="str">
            <v>ml</v>
          </cell>
          <cell r="D695">
            <v>1287.9147</v>
          </cell>
        </row>
        <row r="696">
          <cell r="A696" t="str">
            <v>001.15.00720</v>
          </cell>
          <cell r="B696" t="str">
            <v>Fornecimento e instalação de bancada seca em ardósia polida  1.50 x 0.80</v>
          </cell>
          <cell r="C696" t="str">
            <v>UN</v>
          </cell>
          <cell r="D696">
            <v>180.38390000000001</v>
          </cell>
        </row>
        <row r="697">
          <cell r="A697" t="str">
            <v>001.15.00760</v>
          </cell>
          <cell r="B697" t="str">
            <v>Fornecimento e instalação de bancada seca em granito polido</v>
          </cell>
          <cell r="C697" t="str">
            <v>M2</v>
          </cell>
          <cell r="D697">
            <v>213.06979999999999</v>
          </cell>
        </row>
        <row r="698">
          <cell r="A698" t="str">
            <v>001.15.00860</v>
          </cell>
          <cell r="B698" t="str">
            <v>Fornecimento e assentamento de revestimento externo com retalhos de pedra de mao</v>
          </cell>
          <cell r="C698" t="str">
            <v>M2</v>
          </cell>
          <cell r="D698">
            <v>10.0808</v>
          </cell>
        </row>
        <row r="699">
          <cell r="A699" t="str">
            <v>001.15.00940</v>
          </cell>
          <cell r="B699" t="str">
            <v>Fornecimento e instalação de armário sob pia em fórmica</v>
          </cell>
          <cell r="C699" t="str">
            <v>M2</v>
          </cell>
          <cell r="D699">
            <v>225</v>
          </cell>
        </row>
        <row r="700">
          <cell r="A700" t="str">
            <v>001.15.00960</v>
          </cell>
          <cell r="B700" t="str">
            <v>Fornecimento e instalação de armário em madeira aparente aparelhada e tratada</v>
          </cell>
          <cell r="C700" t="str">
            <v>M2</v>
          </cell>
          <cell r="D700">
            <v>114.4205</v>
          </cell>
        </row>
        <row r="701">
          <cell r="A701" t="str">
            <v>001.15.00980</v>
          </cell>
          <cell r="B701" t="str">
            <v>Fornecimento e instalação de armário em alvenaria com prateleiras de madeira aparelhada (2,40x0,60x3,00)m</v>
          </cell>
          <cell r="C701" t="str">
            <v>UN</v>
          </cell>
          <cell r="D701">
            <v>287.95139999999998</v>
          </cell>
        </row>
        <row r="702">
          <cell r="A702" t="str">
            <v>001.15.01000</v>
          </cell>
          <cell r="B702" t="str">
            <v>Fornecimento e instalação de balcão de madeira conf. projeto 12.20 x 0.60 x 1.00 m</v>
          </cell>
          <cell r="C702" t="str">
            <v>UN</v>
          </cell>
          <cell r="D702">
            <v>969.9</v>
          </cell>
        </row>
        <row r="703">
          <cell r="A703" t="str">
            <v>001.15.01080</v>
          </cell>
          <cell r="B703" t="str">
            <v>Fornecimento e instalação de exaustor elétrico com d=50cm 1cv</v>
          </cell>
          <cell r="C703" t="str">
            <v>UN</v>
          </cell>
          <cell r="D703">
            <v>161.83240000000001</v>
          </cell>
        </row>
        <row r="704">
          <cell r="A704" t="str">
            <v>001.15.01140</v>
          </cell>
          <cell r="B704" t="str">
            <v>Fornecimento e instalação de mola p/ porta tipo vai-vem</v>
          </cell>
          <cell r="C704" t="str">
            <v>UN</v>
          </cell>
          <cell r="D704">
            <v>33.307000000000002</v>
          </cell>
        </row>
        <row r="705">
          <cell r="A705" t="str">
            <v>001.15.01220</v>
          </cell>
          <cell r="B705" t="str">
            <v>Fornecimento e instalação  de banca ou tampo de ardósia natural cor preta tipo on c/ resinex</v>
          </cell>
          <cell r="C705" t="str">
            <v>M2</v>
          </cell>
          <cell r="D705">
            <v>109.943</v>
          </cell>
        </row>
        <row r="706">
          <cell r="A706" t="str">
            <v>001.15.01240</v>
          </cell>
          <cell r="B706" t="str">
            <v>Fornecimento e instalação de banca ou tampo em ardósia polida esp. 3cm</v>
          </cell>
          <cell r="C706" t="str">
            <v>M2</v>
          </cell>
          <cell r="D706">
            <v>108.2216</v>
          </cell>
        </row>
        <row r="707">
          <cell r="A707" t="str">
            <v>001.15.01320</v>
          </cell>
          <cell r="B707" t="str">
            <v>Fornecimento e instalação de portão em cano galvanizado 2 pol e tela galvanizada malha 2cm</v>
          </cell>
          <cell r="C707" t="str">
            <v>M2</v>
          </cell>
          <cell r="D707">
            <v>100.0842</v>
          </cell>
        </row>
        <row r="708">
          <cell r="A708" t="str">
            <v>001.15.01400</v>
          </cell>
          <cell r="B708" t="str">
            <v>Fornecimento e instalação de bancada, tampo ou balcão em granito cinza polido, espessura 2.00 cm</v>
          </cell>
          <cell r="C708" t="str">
            <v>M2</v>
          </cell>
          <cell r="D708">
            <v>135.2216</v>
          </cell>
        </row>
        <row r="709">
          <cell r="A709" t="str">
            <v>001.15.01460</v>
          </cell>
          <cell r="B709" t="str">
            <v>Fornecimento e instalação de caixa de concreto pré-moldado para ar condicionado de 10.000 btu</v>
          </cell>
          <cell r="C709" t="str">
            <v>UN</v>
          </cell>
          <cell r="D709">
            <v>54.443199999999997</v>
          </cell>
        </row>
        <row r="710">
          <cell r="A710" t="str">
            <v>001.15.01560</v>
          </cell>
          <cell r="B710" t="str">
            <v>Fornecimento e instalação de bancada em granito cinza polido l=0,60m sobre alvenaria revestida de azulejo branco, exceto cubas (quantificada e orçada na parte hidráulica)</v>
          </cell>
          <cell r="C710" t="str">
            <v>ML</v>
          </cell>
          <cell r="D710">
            <v>140.9074</v>
          </cell>
        </row>
        <row r="711">
          <cell r="A711" t="str">
            <v>001.15.01600</v>
          </cell>
          <cell r="B711" t="str">
            <v>Fornecimento e instalação de balcão de atendimento em madeira l=0,40m e=0,05m apoiado sobre alvenaria aparente de tijolo cerâmico de 21 furos, inclusive passagem pelo balcão</v>
          </cell>
          <cell r="C711" t="str">
            <v>M</v>
          </cell>
          <cell r="D711">
            <v>108.1168</v>
          </cell>
        </row>
        <row r="712">
          <cell r="A712" t="str">
            <v>001.15.01620</v>
          </cell>
          <cell r="B712" t="str">
            <v>Fornecimento e instalação de corrimao em tubo galvanizado 1"""" chumbado no piso h=1,00m pintado com tinta à óleo 02 demãos</v>
          </cell>
          <cell r="C712" t="str">
            <v>M</v>
          </cell>
          <cell r="D712">
            <v>55.084299999999999</v>
          </cell>
        </row>
        <row r="713">
          <cell r="A713" t="str">
            <v>001.15.01640</v>
          </cell>
          <cell r="B713" t="str">
            <v>Fornecimento e instalação de corrimão em tubo galvanizado 2"""" chumbado no piso h=1.00 m pintado com tinta à óleo 02 demãos</v>
          </cell>
          <cell r="C713" t="str">
            <v>ML</v>
          </cell>
          <cell r="D713">
            <v>99.674300000000002</v>
          </cell>
        </row>
        <row r="714">
          <cell r="A714" t="str">
            <v>***</v>
          </cell>
          <cell r="B714" t="str">
            <v>Fornecimento e instalação de quadro negro, abaulado, c=5.00 m, h=1.30 m, apoiado em pedra de ardósia com moldura em madeira, conforme detalhe</v>
          </cell>
          <cell r="C714" t="str">
            <v>un</v>
          </cell>
          <cell r="D714">
            <v>541.83000000000004</v>
          </cell>
        </row>
        <row r="715">
          <cell r="A715" t="str">
            <v>001.16</v>
          </cell>
          <cell r="B715" t="str">
            <v>URBANIZAÇÃO</v>
          </cell>
          <cell r="D715">
            <v>2312.7172</v>
          </cell>
        </row>
        <row r="716">
          <cell r="A716" t="str">
            <v>001.16.00241</v>
          </cell>
          <cell r="B716" t="str">
            <v>Fornecimento e Plantio de Agave Comum (pequena), com manutenção por 60 dias com irrigação, pulverização, poda e substituição de mudas mortas</v>
          </cell>
          <cell r="C716" t="str">
            <v>un</v>
          </cell>
          <cell r="D716">
            <v>7.3754</v>
          </cell>
        </row>
        <row r="717">
          <cell r="A717" t="str">
            <v>001.16.00242</v>
          </cell>
          <cell r="B717" t="str">
            <v>Fornecimento e Plantio de Agave Comum (média), com manutenção por 60 dias com irrigação, pulverização, poda e substituição de mudas mortas</v>
          </cell>
          <cell r="C717" t="str">
            <v>un</v>
          </cell>
          <cell r="D717">
            <v>14.278</v>
          </cell>
        </row>
        <row r="718">
          <cell r="A718" t="str">
            <v>001.16.00243</v>
          </cell>
          <cell r="B718" t="str">
            <v>Fornecimento e Plantio de Agave Comum (grande), com manutenção por 60 dias com irrigação, pulverização, poda e substituição de mudas mortas</v>
          </cell>
          <cell r="C718" t="str">
            <v>un</v>
          </cell>
          <cell r="D718">
            <v>20.0794</v>
          </cell>
        </row>
        <row r="719">
          <cell r="A719" t="str">
            <v>001.16.00244</v>
          </cell>
          <cell r="B719" t="str">
            <v>Fornecimento e Plantio de Areca (pequena), com manutenção por 60 dias com irrigação, pulverização, poda e substituição de mudas mortas</v>
          </cell>
          <cell r="C719" t="str">
            <v>un</v>
          </cell>
          <cell r="D719">
            <v>10.375400000000001</v>
          </cell>
        </row>
        <row r="720">
          <cell r="A720" t="str">
            <v>001.16.00245</v>
          </cell>
          <cell r="B720" t="str">
            <v>Fornecimento e Plantio de Areca (média), com manutenção por 60 dias com irrigação, pulverização, poda e substituição de mudas mortas</v>
          </cell>
          <cell r="C720" t="str">
            <v>un</v>
          </cell>
          <cell r="D720">
            <v>19.277999999999999</v>
          </cell>
        </row>
        <row r="721">
          <cell r="A721" t="str">
            <v>001.16.00246</v>
          </cell>
          <cell r="B721" t="str">
            <v>Fornecimento e Plantio de Areca (grande), com manutenção por 60 dias com irrigação, pulverização, poda e substituição de mudas mortas</v>
          </cell>
          <cell r="C721" t="str">
            <v>un</v>
          </cell>
          <cell r="D721">
            <v>30.0794</v>
          </cell>
        </row>
        <row r="722">
          <cell r="A722" t="str">
            <v>001.16.00247</v>
          </cell>
          <cell r="B722" t="str">
            <v>Fornecimento e Plantio de Bauhínia Rosa (pequeno), com manutenção por 60 dias com irrigação, pulverização, poda e substituição de mudas mortas</v>
          </cell>
          <cell r="C722" t="str">
            <v>un</v>
          </cell>
          <cell r="D722">
            <v>6.0031999999999996</v>
          </cell>
        </row>
        <row r="723">
          <cell r="A723" t="str">
            <v>001.16.00248</v>
          </cell>
          <cell r="B723" t="str">
            <v>Fornecimento e Plantio de Bauhínia Rosa (médio), com manutenção por 60 dias com irrigação, pulverização, poda e substituição de mudas mortas</v>
          </cell>
          <cell r="C723" t="str">
            <v>un</v>
          </cell>
          <cell r="D723">
            <v>17.375399999999999</v>
          </cell>
        </row>
        <row r="724">
          <cell r="A724" t="str">
            <v>001.16.00249</v>
          </cell>
          <cell r="B724" t="str">
            <v>Fornecimento e Plantio de Bahuínia Rosa (grande), com manutenção por 60 dias com irrigação, pulverização, poda e substituição de mudas mortas</v>
          </cell>
          <cell r="C724" t="str">
            <v>un</v>
          </cell>
          <cell r="D724">
            <v>31.7027</v>
          </cell>
        </row>
        <row r="725">
          <cell r="A725" t="str">
            <v>001.16.00250</v>
          </cell>
          <cell r="B725" t="str">
            <v>Fornecimento e Plantio de Biri, com manutenção por 60 dias com irrigação, pulverização, poda e substituição de mudas mortas</v>
          </cell>
          <cell r="C725" t="str">
            <v>un</v>
          </cell>
          <cell r="D725">
            <v>7.5031999999999996</v>
          </cell>
        </row>
        <row r="726">
          <cell r="A726" t="str">
            <v>001.16.00251</v>
          </cell>
          <cell r="B726" t="str">
            <v>Fornecimento e Plantio de Chuva de Ouro (pequena), com manutenção por 60 dias com irrigação, pulverização, poda e substituição de mudas mortas</v>
          </cell>
          <cell r="C726" t="str">
            <v>un</v>
          </cell>
          <cell r="D726">
            <v>7.5031999999999996</v>
          </cell>
        </row>
        <row r="727">
          <cell r="A727" t="str">
            <v>001.16.00252</v>
          </cell>
          <cell r="B727" t="str">
            <v>Fornecimento e Plantio de Chuva de Ouro (média), com manutenção por 60 dias com irrigação, pulverização, poda e substituição de mudas mortas</v>
          </cell>
          <cell r="C727" t="str">
            <v>un</v>
          </cell>
          <cell r="D727">
            <v>13.3637</v>
          </cell>
        </row>
        <row r="728">
          <cell r="A728" t="str">
            <v>001.16.00253</v>
          </cell>
          <cell r="B728" t="str">
            <v>Fornecimento e Plantio de Chuva de Ouro (grande), com manutenção por 60 dias com irrigação, pulverização, poda e substituição de mudas mortas</v>
          </cell>
          <cell r="C728" t="str">
            <v>un</v>
          </cell>
          <cell r="D728">
            <v>17.375399999999999</v>
          </cell>
        </row>
        <row r="729">
          <cell r="A729" t="str">
            <v>001.16.00254</v>
          </cell>
          <cell r="B729" t="str">
            <v>Fornecimento e Plantio de Croton (pequena), com manutenção por 60 dias com irrigação, pulverização, poda e substituição de mudas mortas</v>
          </cell>
          <cell r="C729" t="str">
            <v>un</v>
          </cell>
          <cell r="D729">
            <v>3.5032000000000001</v>
          </cell>
        </row>
        <row r="730">
          <cell r="A730" t="str">
            <v>001.16.00255</v>
          </cell>
          <cell r="B730" t="str">
            <v>Fornecimento e Plantio de Croton (média), com manutenção por 60 dias com irrigação, pulverização, poda e substituição de mudas mortas</v>
          </cell>
          <cell r="C730" t="str">
            <v>un</v>
          </cell>
          <cell r="D730">
            <v>5.3636999999999997</v>
          </cell>
        </row>
        <row r="731">
          <cell r="A731" t="str">
            <v>001.16.00256</v>
          </cell>
          <cell r="B731" t="str">
            <v>Fornecimento e Plantio de Croton (grande), com manutenção por 60 dias com irrigação, pulverização, poda e substituição de mudas mortas</v>
          </cell>
          <cell r="C731" t="str">
            <v>un</v>
          </cell>
          <cell r="D731">
            <v>10.375400000000001</v>
          </cell>
        </row>
        <row r="732">
          <cell r="A732" t="str">
            <v>001.16.00257</v>
          </cell>
          <cell r="B732" t="str">
            <v>Fornecimento e Plantio de Dracena Marginata (pequena), com manutenção por 60 dias com irrigação, pulverização, poda e substituição de mudas mortas</v>
          </cell>
          <cell r="C732" t="str">
            <v>un</v>
          </cell>
          <cell r="D732">
            <v>8.8754000000000008</v>
          </cell>
        </row>
        <row r="733">
          <cell r="A733" t="str">
            <v>001.16.00258</v>
          </cell>
          <cell r="B733" t="str">
            <v>Fornecimento e Plantio de Dracena Marginata (média), com manutenção por 60 dias com irrigação, pulverização, poda e substituição de mudas mortas</v>
          </cell>
          <cell r="C733" t="str">
            <v>un</v>
          </cell>
          <cell r="D733">
            <v>17.375399999999999</v>
          </cell>
        </row>
        <row r="734">
          <cell r="A734" t="str">
            <v>001.16.00259</v>
          </cell>
          <cell r="B734" t="str">
            <v>Fornecimento e Plantio de Dracena Marginata (grande), com manutenção por 60 dias com irrigação, pulverização, poda e substituição de mudas mortas</v>
          </cell>
          <cell r="C734" t="str">
            <v>un</v>
          </cell>
          <cell r="D734">
            <v>29.277999999999999</v>
          </cell>
        </row>
        <row r="735">
          <cell r="A735" t="str">
            <v>001.16.00260</v>
          </cell>
          <cell r="B735" t="str">
            <v>Fornecimento e Plantio de Era Forrageira, com manutenção por 60 dias com irrigação, pulverização, poda e substituição de mudas mortas</v>
          </cell>
          <cell r="C735" t="str">
            <v>un</v>
          </cell>
          <cell r="D735">
            <v>2.0032000000000001</v>
          </cell>
        </row>
        <row r="736">
          <cell r="A736" t="str">
            <v>001.16.00261</v>
          </cell>
          <cell r="B736" t="str">
            <v>Fornecimento e Plantio de Eretrina (média), com manutenção por 60 dias com irrigação, pulverização, poda e substituição de mudas mortas</v>
          </cell>
          <cell r="C736" t="str">
            <v>un</v>
          </cell>
          <cell r="D736">
            <v>16.363700000000001</v>
          </cell>
        </row>
        <row r="737">
          <cell r="A737" t="str">
            <v>001.16.00262</v>
          </cell>
          <cell r="B737" t="str">
            <v>Fornecimento e Plantio de Hemigrafis Forrageira , com manutenção por 60 dias com irrigação, pulverização, poda e substituição de mudas mortas</v>
          </cell>
          <cell r="C737" t="str">
            <v>un</v>
          </cell>
          <cell r="D737">
            <v>1.5032000000000001</v>
          </cell>
        </row>
        <row r="738">
          <cell r="A738" t="str">
            <v>001.16.00263</v>
          </cell>
          <cell r="B738" t="str">
            <v>Fornecimento e Plantio de Hibisco Bicolor (pequena), com manutenção por 60 dias com irrigação, pulverização, poda e substituição de mudas mortas</v>
          </cell>
          <cell r="C738" t="str">
            <v>un</v>
          </cell>
          <cell r="D738">
            <v>3.5032000000000001</v>
          </cell>
        </row>
        <row r="739">
          <cell r="A739" t="str">
            <v>001.16.00264</v>
          </cell>
          <cell r="B739" t="str">
            <v>Fornecimento e Plantio de Hibisco Bicolor (média), com manutenção por 60 dias com irrigação, pulverização, poda e substituição de mudas mortas</v>
          </cell>
          <cell r="C739" t="str">
            <v>un</v>
          </cell>
          <cell r="D739">
            <v>5.3636999999999997</v>
          </cell>
        </row>
        <row r="740">
          <cell r="A740" t="str">
            <v>001.16.00265</v>
          </cell>
          <cell r="B740" t="str">
            <v>Fornecimento e Plantio de Hibisco Bicolor (grande), com manutenção por 60 dias com irrigação, pulverização, poda e substituição de mudas mortas</v>
          </cell>
          <cell r="C740" t="str">
            <v>un</v>
          </cell>
          <cell r="D740">
            <v>10.375400000000001</v>
          </cell>
        </row>
        <row r="741">
          <cell r="A741" t="str">
            <v>001.16.00266</v>
          </cell>
          <cell r="B741" t="str">
            <v>Fornecimento e Plantio de Ipê Amarelo (pequeno), com manutenção por 60 dias com irrigação, pulverização, poda e substituição de mudas mortas</v>
          </cell>
          <cell r="C741" t="str">
            <v>un</v>
          </cell>
          <cell r="D741">
            <v>9.3636999999999997</v>
          </cell>
        </row>
        <row r="742">
          <cell r="A742" t="str">
            <v>001.16.00267</v>
          </cell>
          <cell r="B742" t="str">
            <v>Fornecimento e Plantio de Ipê Amarelo (médio), com manutenção por 60 dias com irrigação, pulverização, poda e substituição de mudas mortas</v>
          </cell>
          <cell r="C742" t="str">
            <v>un</v>
          </cell>
          <cell r="D742">
            <v>14.375400000000001</v>
          </cell>
        </row>
        <row r="743">
          <cell r="A743" t="str">
            <v>001.16.00268</v>
          </cell>
          <cell r="B743" t="str">
            <v>Fornecimento e Plantio de Ipê Amarelo (grande), com manutenção por 60 dias com irrigação, pulverização, poda e substituição de mudas mortas</v>
          </cell>
          <cell r="C743" t="str">
            <v>un</v>
          </cell>
          <cell r="D743">
            <v>25.0794</v>
          </cell>
        </row>
        <row r="744">
          <cell r="A744" t="str">
            <v>001.16.00269</v>
          </cell>
          <cell r="B744" t="str">
            <v>Fornecimento e Plantio de Ipê Rosa (pequeno), com manutenção por 60 dias com irrigação, pulverização, poda e substituição de mudas mortas</v>
          </cell>
          <cell r="C744" t="str">
            <v>un</v>
          </cell>
          <cell r="D744">
            <v>10.375400000000001</v>
          </cell>
        </row>
        <row r="745">
          <cell r="A745" t="str">
            <v>001.16.00270</v>
          </cell>
          <cell r="B745" t="str">
            <v>Fornecimento e Plantio de Ipê Rosa (médio), com manutenção por 60 dias com irrigação, pulverização, poda e substituição de mudas mortas</v>
          </cell>
          <cell r="C745" t="str">
            <v>un</v>
          </cell>
          <cell r="D745">
            <v>16.277999999999999</v>
          </cell>
        </row>
        <row r="746">
          <cell r="A746" t="str">
            <v>001.16.00271</v>
          </cell>
          <cell r="B746" t="str">
            <v>Fornecimento e Plantio de Ipê Rosa (grande), com manutenção por 60 dias com irrigação, pulverização, poda e substituição de mudas mortas</v>
          </cell>
          <cell r="C746" t="str">
            <v>un</v>
          </cell>
          <cell r="D746">
            <v>24.406700000000001</v>
          </cell>
        </row>
        <row r="747">
          <cell r="A747" t="str">
            <v>001.16.00272</v>
          </cell>
          <cell r="B747" t="str">
            <v>Fornecimento e Plantio de Ipê Roxo (pequeno), com manutenção por 60 dias com irrigação, pulverização, poda e substituição de mudas mortas</v>
          </cell>
          <cell r="C747" t="str">
            <v>un</v>
          </cell>
          <cell r="D747">
            <v>10.375400000000001</v>
          </cell>
        </row>
        <row r="748">
          <cell r="A748" t="str">
            <v>001.16.00273</v>
          </cell>
          <cell r="B748" t="str">
            <v>Fornecimento e Plantio de Ipê Roxo (médio), com manutenção por 60 dias com irrigação, pulverização, poda e substituição de mudas mortas</v>
          </cell>
          <cell r="C748" t="str">
            <v>un</v>
          </cell>
          <cell r="D748">
            <v>17.0794</v>
          </cell>
        </row>
        <row r="749">
          <cell r="A749" t="str">
            <v>001.16.00274</v>
          </cell>
          <cell r="B749" t="str">
            <v>Fornecimento e Plantio de Ipê Roxo (grande), com manutenção por 60 dias com irrigação, pulverização, poda e substituição de mudas mortas</v>
          </cell>
          <cell r="C749" t="str">
            <v>un</v>
          </cell>
          <cell r="D749">
            <v>25.0794</v>
          </cell>
        </row>
        <row r="750">
          <cell r="A750" t="str">
            <v>001.16.00275</v>
          </cell>
          <cell r="B750" t="str">
            <v>Fornecimento e Plantio de Ixória Híbrida Amarela (pequena), com manutenção por 60 dias com irrigação, pulverização, poda e substituição de mudas mortas</v>
          </cell>
          <cell r="C750" t="str">
            <v>un</v>
          </cell>
          <cell r="D750">
            <v>3.5032000000000001</v>
          </cell>
        </row>
        <row r="751">
          <cell r="A751" t="str">
            <v>001.16.00276</v>
          </cell>
          <cell r="B751" t="str">
            <v>Fornecimento e Plantio de Ixória Híbrida Amarela (média), com manutenção por 60 dias com irrigação, pulverização, poda e substituição de mudas mortas</v>
          </cell>
          <cell r="C751" t="str">
            <v>un</v>
          </cell>
          <cell r="D751">
            <v>5.3636999999999997</v>
          </cell>
        </row>
        <row r="752">
          <cell r="A752" t="str">
            <v>001.16.00277</v>
          </cell>
          <cell r="B752" t="str">
            <v>Fornecimento e Plantio de Ixória Híbrida Amarela (grande), com manutenção por 60 dias com irrigação, pulverização, poda e substituição de mudas mortas</v>
          </cell>
          <cell r="C752" t="str">
            <v>un</v>
          </cell>
          <cell r="D752">
            <v>9.3636999999999997</v>
          </cell>
        </row>
        <row r="753">
          <cell r="A753" t="str">
            <v>001.16.00278</v>
          </cell>
          <cell r="B753" t="str">
            <v>Fornecimento e Plantio de Ixória Híbrida Vermelha (pequena), com manutenção por 60 dias com irrigação, pulverização, poda e substituição de mudas mortas</v>
          </cell>
          <cell r="C753" t="str">
            <v>un</v>
          </cell>
          <cell r="D753">
            <v>3.5032000000000001</v>
          </cell>
        </row>
        <row r="754">
          <cell r="A754" t="str">
            <v>001.16.00279</v>
          </cell>
          <cell r="B754" t="str">
            <v>Fornecimento e Plantio de Ixória Híbrida Vermelha (média), com manutenção por 60 dias com irrigação, pulverização, poda e substituição de mudas mortas</v>
          </cell>
          <cell r="C754" t="str">
            <v>un</v>
          </cell>
          <cell r="D754">
            <v>5.3636999999999997</v>
          </cell>
        </row>
        <row r="755">
          <cell r="A755" t="str">
            <v>001.16.00280</v>
          </cell>
          <cell r="B755" t="str">
            <v>Fornecimento e Plantio de Ixória Híbrida Vermelha (grande), com manutenção por 60 dias com irrigação, pulverização, poda e substituição de mudas mortas</v>
          </cell>
          <cell r="C755" t="str">
            <v>un</v>
          </cell>
          <cell r="D755">
            <v>9.3636999999999997</v>
          </cell>
        </row>
        <row r="756">
          <cell r="A756" t="str">
            <v>001.16.00281</v>
          </cell>
          <cell r="B756" t="str">
            <v>Fornecimento e Plantio de Jacarandá Mimoso (pequeno), com manutenção por 60 dias com irrigação, pulverização, poda e substituição de mudas mortas</v>
          </cell>
          <cell r="C756" t="str">
            <v>un</v>
          </cell>
          <cell r="D756">
            <v>4.8636999999999997</v>
          </cell>
        </row>
        <row r="757">
          <cell r="A757" t="str">
            <v>001.16.00282</v>
          </cell>
          <cell r="B757" t="str">
            <v>Fornecimento e Plantio de Jacarandá Mimoso (médio), com manutenção por 60 dias com irrigação, pulverização, poda e substituição de mudas mortas</v>
          </cell>
          <cell r="C757" t="str">
            <v>un</v>
          </cell>
          <cell r="D757">
            <v>16.277999999999999</v>
          </cell>
        </row>
        <row r="758">
          <cell r="A758" t="str">
            <v>001.16.00283</v>
          </cell>
          <cell r="B758" t="str">
            <v>Fornecimento e Plantio de Jacarandá Mimoso (grande), com manutenção por 60 dias com irrigação, pulverização, poda e substituição de mudas mortas</v>
          </cell>
          <cell r="C758" t="str">
            <v>un</v>
          </cell>
          <cell r="D758">
            <v>23.0794</v>
          </cell>
        </row>
        <row r="759">
          <cell r="A759" t="str">
            <v>001.16.00284</v>
          </cell>
          <cell r="B759" t="str">
            <v>Fornecimento e Plantio de Mini Flamboyant (pequena), com manutenção por 60 dias com irrigação, pulverização, poda e substituição de mudas mortas</v>
          </cell>
          <cell r="C759" t="str">
            <v>un</v>
          </cell>
          <cell r="D759">
            <v>4.8636999999999997</v>
          </cell>
        </row>
        <row r="760">
          <cell r="A760" t="str">
            <v>001.16.00285</v>
          </cell>
          <cell r="B760" t="str">
            <v>Fornecimento e Plantio de Mini Flamboyant (média), com manutenção por 60 dias com irrigação, pulverização, poda e substituição de mudas mortas</v>
          </cell>
          <cell r="C760" t="str">
            <v>un</v>
          </cell>
          <cell r="D760">
            <v>7.3754</v>
          </cell>
        </row>
        <row r="761">
          <cell r="A761" t="str">
            <v>001.16.00286</v>
          </cell>
          <cell r="B761" t="str">
            <v>Fornecimento e Plantio de Mini Ixória (pequena), com manutenção por 60 dias com irrigação, pulverização, poda e substituição de mudas mortas</v>
          </cell>
          <cell r="C761" t="str">
            <v>un</v>
          </cell>
          <cell r="D761">
            <v>1.6032</v>
          </cell>
        </row>
        <row r="762">
          <cell r="A762" t="str">
            <v>001.16.00287</v>
          </cell>
          <cell r="B762" t="str">
            <v>Fornecimento e Plantio de Mini Ixória (média), com manutenção por 60 dias com irrigação, pulverização, poda e substituição de mudas mortas</v>
          </cell>
          <cell r="C762" t="str">
            <v>un</v>
          </cell>
          <cell r="D762">
            <v>4.3636999999999997</v>
          </cell>
        </row>
        <row r="763">
          <cell r="A763" t="str">
            <v>001.16.00288</v>
          </cell>
          <cell r="B763" t="str">
            <v>Fornecimento e Plantio de Mini Ixória (grande), com manutenção por 60 dias com irrigação, pulverização, poda e substituição de mudas mortas</v>
          </cell>
          <cell r="C763" t="str">
            <v>un</v>
          </cell>
          <cell r="D763">
            <v>7.3754</v>
          </cell>
        </row>
        <row r="764">
          <cell r="A764" t="str">
            <v>001.16.00289</v>
          </cell>
          <cell r="B764" t="str">
            <v>Fornecimento e Plantio de Musaendra (pequena), com manutenção por 60 dias com irrigação, pulverização, poda e substituição de mudas mortas</v>
          </cell>
          <cell r="C764" t="str">
            <v>un</v>
          </cell>
          <cell r="D764">
            <v>5.3636999999999997</v>
          </cell>
        </row>
        <row r="765">
          <cell r="A765" t="str">
            <v>001.16.00290</v>
          </cell>
          <cell r="B765" t="str">
            <v>Fornecimento e Plantio de Musaendra (média), com manutenção por 60 dias com irrigação, pulverização, poda e substituição de mudas mortas</v>
          </cell>
          <cell r="C765" t="str">
            <v>un</v>
          </cell>
          <cell r="D765">
            <v>12.278</v>
          </cell>
        </row>
        <row r="766">
          <cell r="A766" t="str">
            <v>001.16.00291</v>
          </cell>
          <cell r="B766" t="str">
            <v>Fornecimento e Plantio de Oiti (pequena), com manutenção por 60 dias com irrigação, pulverização, poda e substituição de mudas mortas</v>
          </cell>
          <cell r="C766" t="str">
            <v>un</v>
          </cell>
          <cell r="D766">
            <v>10.0794</v>
          </cell>
        </row>
        <row r="767">
          <cell r="A767" t="str">
            <v>001.16.00292</v>
          </cell>
          <cell r="B767" t="str">
            <v>Fornecimento e Plantio de Oiti (média), com manutenção por 60 dias com irrigação, pulverização, poda e substituição de mudas mortas</v>
          </cell>
          <cell r="C767" t="str">
            <v>un</v>
          </cell>
          <cell r="D767">
            <v>22.4833</v>
          </cell>
        </row>
        <row r="768">
          <cell r="A768" t="str">
            <v>001.16.00293</v>
          </cell>
          <cell r="B768" t="str">
            <v>Fornecimento e Plantio de Oiti (grande), com manutenção por 60 dias com irrigação, pulverização, poda e substituição de mudas mortas</v>
          </cell>
          <cell r="C768" t="str">
            <v>un</v>
          </cell>
          <cell r="D768">
            <v>39.588700000000003</v>
          </cell>
        </row>
        <row r="769">
          <cell r="A769" t="str">
            <v>001.16.00294</v>
          </cell>
          <cell r="B769" t="str">
            <v>Fornecimento e Plantio de Paineira (grande), com manutenção por 60 dias com irrigação, pulverização, poda e substituição de mudas mortas</v>
          </cell>
          <cell r="C769" t="str">
            <v>un</v>
          </cell>
          <cell r="D769">
            <v>32.4833</v>
          </cell>
        </row>
        <row r="770">
          <cell r="A770" t="str">
            <v>001.16.00295</v>
          </cell>
          <cell r="B770" t="str">
            <v>Fornecimento e Plantio de Palmeira Fênix ( 2.00 mts), com manutenção por 60 dias com irrigação, pulverização, poda e substituição de mudas mortas</v>
          </cell>
          <cell r="C770" t="str">
            <v>un</v>
          </cell>
          <cell r="D770">
            <v>32.4833</v>
          </cell>
        </row>
        <row r="771">
          <cell r="A771" t="str">
            <v>001.16.00296</v>
          </cell>
          <cell r="B771" t="str">
            <v>Fornecimento e Plantio de Palmeira Fênix ( 3.00 mts), com manutenção por 60 dias com irrigação, pulverização, poda e substituição de mudas mortas</v>
          </cell>
          <cell r="C771" t="str">
            <v>un</v>
          </cell>
          <cell r="D771">
            <v>54.588700000000003</v>
          </cell>
        </row>
        <row r="772">
          <cell r="A772" t="str">
            <v>001.16.00297</v>
          </cell>
          <cell r="B772" t="str">
            <v>Fornecimento e Plantio de Palmeira Fênix ( 4.00 mts), com manutenção por 60 dias com irrigação, pulverização, poda e substituição de mudas mortas</v>
          </cell>
          <cell r="C772" t="str">
            <v>un</v>
          </cell>
          <cell r="D772">
            <v>77.793999999999997</v>
          </cell>
        </row>
        <row r="773">
          <cell r="A773" t="str">
            <v>001.16.00298</v>
          </cell>
          <cell r="B773" t="str">
            <v>Fornecimento e Plantio de Palmeira Fênix ( 4.50 mts), com manutenção por 60 dias com irrigação, pulverização, poda e substituição de mudas mortas</v>
          </cell>
          <cell r="C773" t="str">
            <v>un</v>
          </cell>
          <cell r="D773">
            <v>109.39660000000001</v>
          </cell>
        </row>
        <row r="774">
          <cell r="A774" t="str">
            <v>001.16.00299</v>
          </cell>
          <cell r="B774" t="str">
            <v>Fornecimento e Plantio de Palmeira Imperial ( 1.20 mts), com manutenção por 60 dias com irrigação, pulverização, poda e substituição de mudas mortas</v>
          </cell>
          <cell r="C774" t="str">
            <v>un</v>
          </cell>
          <cell r="D774">
            <v>20.0794</v>
          </cell>
        </row>
        <row r="775">
          <cell r="A775" t="str">
            <v>001.16.00300</v>
          </cell>
          <cell r="B775" t="str">
            <v>Fornecimento e Plantio de Palmeira Imperial ( 2.00 mts), com manutenção por 60 dias com irrigação, pulverização, poda e substituição de mudas mortas</v>
          </cell>
          <cell r="C775" t="str">
            <v>un</v>
          </cell>
          <cell r="D775">
            <v>47.4833</v>
          </cell>
        </row>
        <row r="776">
          <cell r="A776" t="str">
            <v>001.16.00301</v>
          </cell>
          <cell r="B776" t="str">
            <v>Fornecimento e Plantio de Palmeira Imperial ( 3.00 mts), com manutenção por 60 dias com irrigação, pulverização, poda e substituição de mudas mortas</v>
          </cell>
          <cell r="C776" t="str">
            <v>un</v>
          </cell>
          <cell r="D776">
            <v>84.588700000000003</v>
          </cell>
        </row>
        <row r="777">
          <cell r="A777" t="str">
            <v>001.16.00302</v>
          </cell>
          <cell r="B777" t="str">
            <v>Fornecimento e Plantio de Palmeira Jerivá ( 2.00 mts), com manutenção por 60 dias com irrigação, pulverização, poda e substituição de mudas mortas</v>
          </cell>
          <cell r="C777" t="str">
            <v>un</v>
          </cell>
          <cell r="D777">
            <v>42.4833</v>
          </cell>
        </row>
        <row r="778">
          <cell r="A778" t="str">
            <v>001.16.00303</v>
          </cell>
          <cell r="B778" t="str">
            <v>Fornecimento e Plantio de Palmeira Jerivá (3.00 mts), com manutenção por 60 dias com irrigação, pulverização, poda e substituição de mudas mortas</v>
          </cell>
          <cell r="C778" t="str">
            <v>un</v>
          </cell>
          <cell r="D778">
            <v>59.588700000000003</v>
          </cell>
        </row>
        <row r="779">
          <cell r="A779" t="str">
            <v>001.16.00304</v>
          </cell>
          <cell r="B779" t="str">
            <v>Fornecimento e Plantio de Palmeira Jerivá (4.00 mts), com manutenção por 60 dias com irrigação, pulverização, poda e substituição de mudas mortas</v>
          </cell>
          <cell r="C779" t="str">
            <v>un</v>
          </cell>
          <cell r="D779">
            <v>77.793999999999997</v>
          </cell>
        </row>
        <row r="780">
          <cell r="A780" t="str">
            <v>001.16.00305</v>
          </cell>
          <cell r="B780" t="str">
            <v>Fornecimento e Plantio de Palmeira Jerivá (4.50 mts), com manutenção por 60 dias com irrigação, pulverização, poda e substituição de mudas mortas</v>
          </cell>
          <cell r="C780" t="str">
            <v>un</v>
          </cell>
          <cell r="D780">
            <v>98.7239</v>
          </cell>
        </row>
        <row r="781">
          <cell r="A781" t="str">
            <v>001.16.00306</v>
          </cell>
          <cell r="B781" t="str">
            <v>Fornecimento e Plantio de Papirus do Egito (pequeno), com manutenção por 60 dias com irrigação, pulverização, poda e substituição de mudas mortas</v>
          </cell>
          <cell r="C781" t="str">
            <v>un</v>
          </cell>
          <cell r="D781">
            <v>4.0031999999999996</v>
          </cell>
        </row>
        <row r="782">
          <cell r="A782" t="str">
            <v>001.16.00307</v>
          </cell>
          <cell r="B782" t="str">
            <v>Fornecimento e Plantio de Papirus do Egito (médio), com manutenção por 60 dias com irrigação, pulverização, poda e substituição de mudas mortas</v>
          </cell>
          <cell r="C782" t="str">
            <v>un</v>
          </cell>
          <cell r="D782">
            <v>4.0031999999999996</v>
          </cell>
        </row>
        <row r="783">
          <cell r="A783" t="str">
            <v>001.16.00308</v>
          </cell>
          <cell r="B783" t="str">
            <v>Fornecimento e Plantio de Pau Brasil (média), com manutenção por 60 dias com irrigação, pulverização, poda e substituição de mudas mortas</v>
          </cell>
          <cell r="C783" t="str">
            <v>un</v>
          </cell>
          <cell r="D783">
            <v>19.277999999999999</v>
          </cell>
        </row>
        <row r="784">
          <cell r="A784" t="str">
            <v>001.16.00309</v>
          </cell>
          <cell r="B784" t="str">
            <v>Fornecimento e Plantio de Pau Ferro (pequeno), com manutenção por 60 dias com irrigação, pulverização, poda e substituição de mudas mortas</v>
          </cell>
          <cell r="C784" t="str">
            <v>un</v>
          </cell>
          <cell r="D784">
            <v>6.3636999999999997</v>
          </cell>
        </row>
        <row r="785">
          <cell r="A785" t="str">
            <v>001.16.00310</v>
          </cell>
          <cell r="B785" t="str">
            <v>Fornecimento e Plantio de Pau Ferro (médio), com manutenção por 60 dias com irrigação, pulverização, poda e substituição de mudas mortas</v>
          </cell>
          <cell r="C785" t="str">
            <v>un</v>
          </cell>
          <cell r="D785">
            <v>6.3636999999999997</v>
          </cell>
        </row>
        <row r="786">
          <cell r="A786" t="str">
            <v>001.16.00311</v>
          </cell>
          <cell r="B786" t="str">
            <v>Fornecimento e Plantio de Pingo de Ouro (pequeno), com manutenção por 60 dias com irrigação, pulverização, poda e substituição de mudas mortas</v>
          </cell>
          <cell r="C786" t="str">
            <v>un</v>
          </cell>
          <cell r="D786">
            <v>1.5032000000000001</v>
          </cell>
        </row>
        <row r="787">
          <cell r="A787" t="str">
            <v>001.16.00312</v>
          </cell>
          <cell r="B787" t="str">
            <v>Fornecimento e Plantio de Pingo de Ouro (média), com manutenção por 60 dias com irrigação, pulverização, poda e substituição de mudas mortas</v>
          </cell>
          <cell r="C787" t="str">
            <v>un</v>
          </cell>
          <cell r="D787">
            <v>2.5032000000000001</v>
          </cell>
        </row>
        <row r="788">
          <cell r="A788" t="str">
            <v>001.16.00313</v>
          </cell>
          <cell r="B788" t="str">
            <v>Fornecimento e Plantio de Pingo de Ouro (grande), com manutenção por 60 dias com irrigação, pulverização, poda e substituição de mudas mortas</v>
          </cell>
          <cell r="C788" t="str">
            <v>un</v>
          </cell>
          <cell r="D788">
            <v>4.3636999999999997</v>
          </cell>
        </row>
        <row r="789">
          <cell r="A789" t="str">
            <v>001.16.00314</v>
          </cell>
          <cell r="B789" t="str">
            <v>Fornecimento e Plantio de Sansão do Campo (pequeno), com manutenção por 60 dias com irrigação, pulverização, poda e substituição de mudas mortas</v>
          </cell>
          <cell r="C789" t="str">
            <v>un</v>
          </cell>
          <cell r="D789">
            <v>1.4032</v>
          </cell>
        </row>
        <row r="790">
          <cell r="A790" t="str">
            <v>001.16.00320</v>
          </cell>
          <cell r="B790" t="str">
            <v>Grade de proteção para árvores h = 2.00 m</v>
          </cell>
          <cell r="C790" t="str">
            <v>un</v>
          </cell>
          <cell r="D790">
            <v>33.894199999999998</v>
          </cell>
        </row>
        <row r="791">
          <cell r="A791" t="str">
            <v>001.16.00321</v>
          </cell>
          <cell r="B791" t="str">
            <v>Fornecimento e espalhamento de terra vegetal</v>
          </cell>
          <cell r="C791" t="str">
            <v>m3</v>
          </cell>
          <cell r="D791">
            <v>70.227999999999994</v>
          </cell>
        </row>
        <row r="792">
          <cell r="A792" t="str">
            <v>001.16.00322</v>
          </cell>
          <cell r="B792" t="str">
            <v>Grama em Sementes - Plantio Manual de Semente de Grama incl. Irrigação de Área, Frequência 1 Vez Por Semana Pelo Período de 30 dias</v>
          </cell>
          <cell r="C792" t="str">
            <v>m2</v>
          </cell>
          <cell r="D792">
            <v>0.62280000000000002</v>
          </cell>
        </row>
        <row r="793">
          <cell r="A793" t="str">
            <v>001.16.00323</v>
          </cell>
          <cell r="B793" t="str">
            <v>Grama em mudas tipo (forquilha ou estrela) com manutenção por 60 dias  com irrigação diária, pulverização, adubação e substiuição de mudas mortas</v>
          </cell>
          <cell r="C793" t="str">
            <v>m2</v>
          </cell>
          <cell r="D793">
            <v>2.5028000000000001</v>
          </cell>
        </row>
        <row r="794">
          <cell r="A794" t="str">
            <v>001.16.00325</v>
          </cell>
          <cell r="B794" t="str">
            <v>Grama em placas com manutenção por 60 dias com irrigação diária, pulverização, adubação e substituição de mudas mortas</v>
          </cell>
          <cell r="C794" t="str">
            <v>m2</v>
          </cell>
          <cell r="D794">
            <v>4.5937999999999999</v>
          </cell>
        </row>
        <row r="795">
          <cell r="A795" t="str">
            <v>001.16.00337</v>
          </cell>
          <cell r="B795" t="str">
            <v>Cascalho lavado p/passeio</v>
          </cell>
          <cell r="C795" t="str">
            <v>m3</v>
          </cell>
          <cell r="D795">
            <v>36.814</v>
          </cell>
        </row>
        <row r="796">
          <cell r="A796" t="str">
            <v>001.16.00640</v>
          </cell>
          <cell r="B796" t="str">
            <v>Brita na área interna do prédio</v>
          </cell>
          <cell r="C796" t="str">
            <v>M3</v>
          </cell>
          <cell r="D796">
            <v>44.918399999999998</v>
          </cell>
        </row>
        <row r="797">
          <cell r="A797" t="str">
            <v>001.16.00660</v>
          </cell>
          <cell r="B797" t="str">
            <v>Brita na área interna do prédio - branca - (fins decorativos)</v>
          </cell>
          <cell r="C797" t="str">
            <v>M3</v>
          </cell>
          <cell r="D797">
            <v>49.228000000000002</v>
          </cell>
        </row>
        <row r="798">
          <cell r="A798" t="str">
            <v>001.16.00680</v>
          </cell>
          <cell r="B798" t="str">
            <v>Brita na área interna do prédio - escurinha - (fins decorativos)</v>
          </cell>
          <cell r="C798" t="str">
            <v>M3</v>
          </cell>
          <cell r="D798">
            <v>49.228000000000002</v>
          </cell>
        </row>
        <row r="799">
          <cell r="A799" t="str">
            <v>001.16.00760</v>
          </cell>
          <cell r="B799" t="str">
            <v>Execução de alambrado em tubo de ferro Galvanizado 2.1/2"" chapa 13 formando quadro de 3.00x3.00m e tela galvanizada fio 12 malha 2"" fixado com arame galvanizado n.14</v>
          </cell>
          <cell r="C799" t="str">
            <v>m2</v>
          </cell>
          <cell r="D799">
            <v>50.365400000000001</v>
          </cell>
        </row>
        <row r="800">
          <cell r="A800" t="str">
            <v>001.16.00770</v>
          </cell>
          <cell r="B800" t="str">
            <v>Alambrado c/ Tela Arame Galv. Losangular fio 12, malha 2"", altura da tela 1.50 m, fix. em pilarete de concreto pré moldado h= 2.60 m, espaçados a cada 2.50 m, com reforço arame galv. n.10, incl.mureta de alvenaria h=0.50 m chapiscada, rebocada e caiada</v>
          </cell>
          <cell r="C800" t="str">
            <v>ml</v>
          </cell>
          <cell r="D800">
            <v>69.436300000000003</v>
          </cell>
        </row>
        <row r="801">
          <cell r="A801" t="str">
            <v>001.16.00775</v>
          </cell>
          <cell r="B801" t="str">
            <v>Alambrado c/ Tela Arame Galv. Soldada 150x50 fio 12, altura da tela 1.50 m, fix. em pilarete de concreto pré moldado h= 2.80 m, espaçados a cada 2.50 m, com reforço arame galv. n.10, incl.mureta de alvenaria h=0.50 m chapiscada, rebocada e caiada</v>
          </cell>
          <cell r="C801" t="str">
            <v>ml</v>
          </cell>
          <cell r="D801">
            <v>76.352900000000005</v>
          </cell>
        </row>
        <row r="802">
          <cell r="A802" t="str">
            <v>001.16.00776</v>
          </cell>
          <cell r="B802" t="str">
            <v>Fornecimento e Instalação de Portão em Tubo Galvanizado 2"" e Tela Galvanizada Malha 2"", incl. Ferragens</v>
          </cell>
          <cell r="C802" t="str">
            <v>m2</v>
          </cell>
          <cell r="D802">
            <v>100.0842</v>
          </cell>
        </row>
        <row r="803">
          <cell r="A803" t="str">
            <v>001.16.00777</v>
          </cell>
          <cell r="B803" t="str">
            <v>Fornecimento e Instalação de Portão em Tubo Galvanizado 2"" em Tela Galvanizada Malha 2"", incl. Ferragens dim. 0.80 x 2.10 m Conf. Det. 04 SINFRA</v>
          </cell>
          <cell r="C803" t="str">
            <v>m2</v>
          </cell>
          <cell r="D803">
            <v>120.17749999999999</v>
          </cell>
        </row>
        <row r="804">
          <cell r="A804" t="str">
            <v>001.16.00778</v>
          </cell>
          <cell r="B804" t="str">
            <v>Pavimentação c/ lajotas pré-moldadas de concreto sextavado ( bloquete). deverão observar as mesmas especificações de ítens anteriores no que se refere a assentamento e rejuntamento. espessura de 5 cm para calcadas</v>
          </cell>
          <cell r="C804" t="str">
            <v>m2</v>
          </cell>
          <cell r="D804">
            <v>22.2544</v>
          </cell>
        </row>
        <row r="805">
          <cell r="A805" t="str">
            <v>001.16.00779</v>
          </cell>
          <cell r="B805" t="str">
            <v>Pavimentação c/ lajotas pré-moldadas de concreto sextavado ( bloquete). deverão observar as mesmas especificações de ítens anteriores no que se refere a assentamento e rejuntamento. espessura de 10 cm para tráfego</v>
          </cell>
          <cell r="C805" t="str">
            <v>m2</v>
          </cell>
          <cell r="D805">
            <v>32.5959</v>
          </cell>
        </row>
        <row r="806">
          <cell r="A806" t="str">
            <v>001.16.00880</v>
          </cell>
          <cell r="B806" t="str">
            <v>Fornecimento e assentamento de paralelepípedo</v>
          </cell>
          <cell r="C806" t="str">
            <v>m2</v>
          </cell>
          <cell r="D806">
            <v>27.15</v>
          </cell>
        </row>
        <row r="807">
          <cell r="A807" t="str">
            <v>001.16.00981</v>
          </cell>
          <cell r="B807" t="str">
            <v>Guias de concreto pré-moldados (concreto 300kg cimento/m3) de seção 15x30 cm (espessura 12.00 cm no topo)  o serviço inclui a abertura das valas, assentamento e rejuntamento das guias</v>
          </cell>
          <cell r="C807" t="str">
            <v>ml</v>
          </cell>
          <cell r="D807">
            <v>18.142399999999999</v>
          </cell>
        </row>
        <row r="808">
          <cell r="A808" t="str">
            <v>001.16.00982</v>
          </cell>
          <cell r="B808" t="str">
            <v>Guias curvas de concreto pré-moldados (concreto 300kg cimento/m3) de seção 15x30 cm (espessura 12.00 cm no topo)  o serviço inclui a abertura das valas, assentamento e rejuntamento das guias</v>
          </cell>
          <cell r="C808" t="str">
            <v>ml</v>
          </cell>
          <cell r="D808">
            <v>18.024899999999999</v>
          </cell>
        </row>
        <row r="809">
          <cell r="A809" t="str">
            <v>001.16.00984</v>
          </cell>
          <cell r="B809" t="str">
            <v>Sarjeta de concreto (300kg cim/m3) fundido no local seção 40.00 x 8.00 cm, o serviço inclui a abertura de vala, assentamento e rejuntamento</v>
          </cell>
          <cell r="C809" t="str">
            <v>ml</v>
          </cell>
          <cell r="D809">
            <v>16.5931</v>
          </cell>
        </row>
        <row r="810">
          <cell r="A810" t="str">
            <v>001.16.00985</v>
          </cell>
          <cell r="B810" t="str">
            <v>Retirada e reassentamento de meio-fio</v>
          </cell>
          <cell r="C810" t="str">
            <v>m</v>
          </cell>
          <cell r="D810">
            <v>17.592400000000001</v>
          </cell>
        </row>
        <row r="811">
          <cell r="A811" t="str">
            <v>001.17</v>
          </cell>
          <cell r="B811" t="str">
            <v>INSTALAÇÕES ELÉTRICAS - BAIXA TENSÃO</v>
          </cell>
          <cell r="D811">
            <v>40234.390099999997</v>
          </cell>
        </row>
        <row r="812">
          <cell r="A812" t="str">
            <v>001.17.00002</v>
          </cell>
          <cell r="B812" t="str">
            <v>Abertura e enchimento de rasgos na alvenaria para passagem de canalização diâmetro 1/2 à 1 pol</v>
          </cell>
          <cell r="C812" t="str">
            <v>ML</v>
          </cell>
          <cell r="D812">
            <v>2.0531000000000001</v>
          </cell>
        </row>
        <row r="813">
          <cell r="A813" t="str">
            <v>001.17.00004</v>
          </cell>
          <cell r="B813" t="str">
            <v>Abertura e enchimento de rasgos na alvenaria para passagem de canalização diâmetro 1 1/4 à 2 pol</v>
          </cell>
          <cell r="C813" t="str">
            <v>ML</v>
          </cell>
          <cell r="D813">
            <v>2.7353999999999998</v>
          </cell>
        </row>
        <row r="814">
          <cell r="A814" t="str">
            <v>001.17.00006</v>
          </cell>
          <cell r="B814" t="str">
            <v>Abertura e enchimento de rasgos na alvenaria para passagem de canalização diâmetro 2.5 à 4 pol</v>
          </cell>
          <cell r="C814" t="str">
            <v>ML</v>
          </cell>
          <cell r="D814">
            <v>3.8428</v>
          </cell>
        </row>
        <row r="815">
          <cell r="A815" t="str">
            <v>001.17.00010</v>
          </cell>
          <cell r="B815" t="str">
            <v>Abertura e enchimento de rasgos no concreto para passagem de canalização diâmetro de 1/2 à 1 pol</v>
          </cell>
          <cell r="C815" t="str">
            <v>ML</v>
          </cell>
          <cell r="D815">
            <v>4.4991000000000003</v>
          </cell>
        </row>
        <row r="816">
          <cell r="A816" t="str">
            <v>001.17.00020</v>
          </cell>
          <cell r="B816" t="str">
            <v>Envelope de concreto Fck=13,50 Mpa, para proteção de tubos enterrados, incl. escavação, acerto de vala e lançamento de concreto</v>
          </cell>
          <cell r="C816" t="str">
            <v>M3</v>
          </cell>
          <cell r="D816">
            <v>192.8115</v>
          </cell>
        </row>
        <row r="817">
          <cell r="A817" t="str">
            <v>001.17.00040</v>
          </cell>
          <cell r="B817" t="str">
            <v>Fornecimento e instalação de Padrão Monofásico Em Aço Galvanizado h= 5.00 mts Aéreo 40 A """"CP"""" s/ eletroduto - Conjunto completo incl aterramento</v>
          </cell>
          <cell r="C817" t="str">
            <v>UN</v>
          </cell>
          <cell r="D817">
            <v>228.0378</v>
          </cell>
        </row>
        <row r="818">
          <cell r="A818" t="str">
            <v>001.17.00060</v>
          </cell>
          <cell r="B818" t="str">
            <v>Fornecimento e instalação de Padrão Monofásico Em Aço Galvanizado h= 7.00 mts Aéreo 40 A """"CP"""" s/ eletroduto - Conjunto completo incl aterramento</v>
          </cell>
          <cell r="C818" t="str">
            <v>UN</v>
          </cell>
          <cell r="D818">
            <v>266.49779999999998</v>
          </cell>
        </row>
        <row r="819">
          <cell r="A819" t="str">
            <v>001.17.00080</v>
          </cell>
          <cell r="B819" t="str">
            <v>Fornecimento e Instalação de Padrão Bifásico  Em Aço Galvanizado h= 7.00 mts Aéreo 60 A """"CP"""" s/ eletroduto - Conjunto completo incl aterramento</v>
          </cell>
          <cell r="C819" t="str">
            <v>UN</v>
          </cell>
          <cell r="D819">
            <v>305.90170000000001</v>
          </cell>
        </row>
        <row r="820">
          <cell r="A820" t="str">
            <v>001.17.00100</v>
          </cell>
          <cell r="B820" t="str">
            <v>Fornecimento e instalação de Padrão Trifásico  Em Aço Galvanizado h= 7.00 mts Aéreo 60 A """"CP"""" s/ eletroduto - Conjunto completo incl aterramento</v>
          </cell>
          <cell r="C820" t="str">
            <v>UN</v>
          </cell>
          <cell r="D820">
            <v>629.08119999999997</v>
          </cell>
        </row>
        <row r="821">
          <cell r="A821" t="str">
            <v>001.17.00120</v>
          </cell>
          <cell r="B821" t="str">
            <v>Fornecimento e instalação de Padrão Trifásico  Em Aço Galvanizado h= 7.00 mts Aéreo 100 A """"CP"""" s/ eletroduto - Conjunto completo incl aterramento</v>
          </cell>
          <cell r="C821" t="str">
            <v>UN</v>
          </cell>
          <cell r="D821">
            <v>836.77120000000002</v>
          </cell>
        </row>
        <row r="822">
          <cell r="A822" t="str">
            <v>001.17.00140</v>
          </cell>
          <cell r="B822" t="str">
            <v>Fornecimento e instalação de Padrão Trifásico  Em Aço Galvanizado h= 7.00 mts Aéreo 125 A """"CP"""" s/ eletroduto, DJ T 04 - Conjunto completo incl aterramento</v>
          </cell>
          <cell r="C822" t="str">
            <v>CJ</v>
          </cell>
          <cell r="D822">
            <v>1771.3912</v>
          </cell>
        </row>
        <row r="823">
          <cell r="A823" t="str">
            <v>001.17.00160</v>
          </cell>
          <cell r="B823" t="str">
            <v>Fornecimento e instalação de Caixa Padrão """"CP"""" P/ Medidor Monofásico, Bifásico e Trifásico - Baixa Tensão</v>
          </cell>
          <cell r="C823" t="str">
            <v>UN</v>
          </cell>
          <cell r="D823">
            <v>46.717799999999997</v>
          </cell>
        </row>
        <row r="824">
          <cell r="A824" t="str">
            <v>001.17.00180</v>
          </cell>
          <cell r="B824" t="str">
            <v>Fornecimento e instalação de Caixa Padrão """"FP"""" P/ Medidor Bifásico e Trifásico - Baixa Tensão</v>
          </cell>
          <cell r="C824" t="str">
            <v>UN</v>
          </cell>
          <cell r="D824">
            <v>95.237799999999993</v>
          </cell>
        </row>
        <row r="825">
          <cell r="A825" t="str">
            <v>001.17.00200</v>
          </cell>
          <cell r="B825" t="str">
            <v>Fornecimento e instalação de Caixa Padrão """"FM"""" P/ Medidor Monofásico - Baixa Tensão</v>
          </cell>
          <cell r="C825" t="str">
            <v>UN</v>
          </cell>
          <cell r="D825">
            <v>81.090900000000005</v>
          </cell>
        </row>
        <row r="826">
          <cell r="A826" t="str">
            <v>001.17.00220</v>
          </cell>
          <cell r="B826" t="str">
            <v>Fornecimento e instalação de Isolador Roldana de Plástico C/ Parafuso P/ Fixar em Madeira de 1/2 pol.</v>
          </cell>
          <cell r="C826" t="str">
            <v>UN</v>
          </cell>
          <cell r="D826">
            <v>0.54479999999999995</v>
          </cell>
        </row>
        <row r="827">
          <cell r="A827" t="str">
            <v>001.17.00240</v>
          </cell>
          <cell r="B827" t="str">
            <v>Fornecimento e instalação de Isolador Roldana de Plástico C/ Parafuso P/ Fixar em Madeira de 3/4 pol.</v>
          </cell>
          <cell r="C827" t="str">
            <v>UN</v>
          </cell>
          <cell r="D827">
            <v>0.56679999999999997</v>
          </cell>
        </row>
        <row r="828">
          <cell r="A828" t="str">
            <v>001.17.00250</v>
          </cell>
          <cell r="B828" t="str">
            <v>Fornecimento e Instalação de Isolador Roldana de Porcelana 72x72 C/ Parafuso P/ Fixar Em Madeira</v>
          </cell>
          <cell r="C828" t="str">
            <v>UN</v>
          </cell>
          <cell r="D828">
            <v>2.4375</v>
          </cell>
        </row>
        <row r="829">
          <cell r="A829" t="str">
            <v>001.17.00260</v>
          </cell>
          <cell r="B829" t="str">
            <v>Fornecimento e instalação de Mangueira  Polietileno Marron  Linha Popular Diâmetro 1/2 Pol X 2,0 mm</v>
          </cell>
          <cell r="C829" t="str">
            <v>M</v>
          </cell>
          <cell r="D829">
            <v>1.0469999999999999</v>
          </cell>
        </row>
        <row r="830">
          <cell r="A830" t="str">
            <v>001.17.00280</v>
          </cell>
          <cell r="B830" t="str">
            <v>Fornecimento e instalação de Mangueira  Polietileno Marron  Linha Popular Diâmetro 3/4 Pol X 2,5 mm</v>
          </cell>
          <cell r="C830" t="str">
            <v>M</v>
          </cell>
          <cell r="D830">
            <v>1.304</v>
          </cell>
        </row>
        <row r="831">
          <cell r="A831" t="str">
            <v>001.17.00300</v>
          </cell>
          <cell r="B831" t="str">
            <v>Fornecimento e instalação de Mangueira  Polietileno Marron  Linha Popular Diâmetro 1 Pol X 2,5 mm</v>
          </cell>
          <cell r="C831" t="str">
            <v>M</v>
          </cell>
          <cell r="D831">
            <v>1.5761000000000001</v>
          </cell>
        </row>
        <row r="832">
          <cell r="A832" t="str">
            <v>001.17.00320</v>
          </cell>
          <cell r="B832" t="str">
            <v>Fornecimento e instalação de canaleta de pvc 110x20x2.200 mm ref. 300 46 sistema """"""""x"""""""" da pial</v>
          </cell>
          <cell r="C832" t="str">
            <v>UN</v>
          </cell>
          <cell r="D832">
            <v>5.7478999999999996</v>
          </cell>
        </row>
        <row r="833">
          <cell r="A833" t="str">
            <v>001.17.00340</v>
          </cell>
          <cell r="B833" t="str">
            <v>Fornecimento e instalação de eletroduto flexível  1/2"""""""" (20mm) corrugado de pvc</v>
          </cell>
          <cell r="C833" t="str">
            <v>M</v>
          </cell>
          <cell r="D833">
            <v>1.5539000000000001</v>
          </cell>
        </row>
        <row r="834">
          <cell r="A834" t="str">
            <v>001.17.00360</v>
          </cell>
          <cell r="B834" t="str">
            <v>Fornecimento e instalação de eletroduto flexível  3/4"""""""" (25mm) corrugado de pvc</v>
          </cell>
          <cell r="C834" t="str">
            <v>M</v>
          </cell>
          <cell r="D834">
            <v>1.9313</v>
          </cell>
        </row>
        <row r="835">
          <cell r="A835" t="str">
            <v>001.17.00380</v>
          </cell>
          <cell r="B835" t="str">
            <v>Fornecimento e instalação de eletroduto flexível  1"""""""" (32mm) corrugado de pvc</v>
          </cell>
          <cell r="C835" t="str">
            <v>M</v>
          </cell>
          <cell r="D835">
            <v>3.2338</v>
          </cell>
        </row>
        <row r="836">
          <cell r="A836" t="str">
            <v>001.17.00400</v>
          </cell>
          <cell r="B836" t="str">
            <v>Fornecimento e instalação de Caixa Retang. De Ferro  de Embutir C/Furos De 1/2 pol e 3/4pol 4x2pol</v>
          </cell>
          <cell r="C836" t="str">
            <v>UN</v>
          </cell>
          <cell r="D836">
            <v>3.0249000000000001</v>
          </cell>
        </row>
        <row r="837">
          <cell r="A837" t="str">
            <v>001.17.00440</v>
          </cell>
          <cell r="B837" t="str">
            <v>Fornecimento e instalação de Caixa Retang. De Ferro  de Embutir C/Furos De 1/2 pol e 3/4pol 4x4pol</v>
          </cell>
          <cell r="C837" t="str">
            <v>UN</v>
          </cell>
          <cell r="D837">
            <v>3.8159000000000001</v>
          </cell>
        </row>
        <row r="838">
          <cell r="A838" t="str">
            <v>001.17.00460</v>
          </cell>
          <cell r="B838" t="str">
            <v>Fornecimento e instalação de Caixa Retang. De Ferro  de Embutir C/Furos De 1/2 pol e 3/4pol 3x3pol</v>
          </cell>
          <cell r="C838" t="str">
            <v>UN</v>
          </cell>
          <cell r="D838">
            <v>3.3249</v>
          </cell>
        </row>
        <row r="839">
          <cell r="A839" t="str">
            <v>001.17.00480</v>
          </cell>
          <cell r="B839" t="str">
            <v>Fornecimento e instalação de Caixa  Octog. De Ferro de Embutir Fundo Movel C/Furos 1/2 pol e3/4pol 4x4 pol - FMD</v>
          </cell>
          <cell r="C839" t="str">
            <v>UN</v>
          </cell>
          <cell r="D839">
            <v>4.2039</v>
          </cell>
        </row>
        <row r="840">
          <cell r="A840" t="str">
            <v>001.17.00510</v>
          </cell>
          <cell r="B840" t="str">
            <v>Fornecimento e instalação de Caixa De Ligação P/Piso Em Liga De Alumínio 4x2pol</v>
          </cell>
          <cell r="C840" t="str">
            <v>UN</v>
          </cell>
          <cell r="D840">
            <v>8.4628999999999994</v>
          </cell>
        </row>
        <row r="841">
          <cell r="A841" t="str">
            <v>001.17.00540</v>
          </cell>
          <cell r="B841" t="str">
            <v>Fornecimento e instalação de fio de cobre seção 1.50 mm2, com isolamento para 750 v, com caract. não propagante ao fogo e auto extinguível, pirastic ou similar.</v>
          </cell>
          <cell r="C841" t="str">
            <v>ML</v>
          </cell>
          <cell r="D841">
            <v>0.61150000000000004</v>
          </cell>
        </row>
        <row r="842">
          <cell r="A842" t="str">
            <v>001.17.00560</v>
          </cell>
          <cell r="B842" t="str">
            <v>Fornecimento e instalação de fio de cobre seção 2.50 mm2, com isolamento para 750 v, com caract. não propagante ao fogo e auto extinguível, pirastic ou similar.</v>
          </cell>
          <cell r="C842" t="str">
            <v>ML</v>
          </cell>
          <cell r="D842">
            <v>0.71350000000000002</v>
          </cell>
        </row>
        <row r="843">
          <cell r="A843" t="str">
            <v>001.17.00580</v>
          </cell>
          <cell r="B843" t="str">
            <v>Fornecimento e instalação de fio de cobre seção 4.00 mm2, com isolamento para 750 v, com caract. não propagante ao fogo e auto extinguível, pirastic ou similar.</v>
          </cell>
          <cell r="C843" t="str">
            <v>ML</v>
          </cell>
          <cell r="D843">
            <v>1.3251999999999999</v>
          </cell>
        </row>
        <row r="844">
          <cell r="A844" t="str">
            <v>001.17.00600</v>
          </cell>
          <cell r="B844" t="str">
            <v>Fornecimento e instalação de fio de cobre seção 6.00 mm2, com isolamento para 750 v, com caract. não propagante ao fogo e auto extinguível, pirastic ou similar.</v>
          </cell>
          <cell r="C844" t="str">
            <v>ML</v>
          </cell>
          <cell r="D844">
            <v>1.8349</v>
          </cell>
        </row>
        <row r="845">
          <cell r="A845" t="str">
            <v>001.17.00620</v>
          </cell>
          <cell r="B845" t="str">
            <v>Fornecimento e instalação de fio de cobre seção 10.00 mm2, com isolamento para 750 v, com caract. não propagante ao fogo e auto extinguível, pirastic ou similar.</v>
          </cell>
          <cell r="C845" t="str">
            <v>ML</v>
          </cell>
          <cell r="D845">
            <v>3.0064000000000002</v>
          </cell>
        </row>
        <row r="846">
          <cell r="A846" t="str">
            <v>001.17.00640</v>
          </cell>
          <cell r="B846" t="str">
            <v>Fornecimento e instalação de cabo de cobre seção 2.50 mm2, com isolamento para 750 v, com caract. não propagante ao fogo e auto extinguível, pirastic flex ou similar.</v>
          </cell>
          <cell r="C846" t="str">
            <v>ML</v>
          </cell>
          <cell r="D846">
            <v>0.86650000000000005</v>
          </cell>
        </row>
        <row r="847">
          <cell r="A847" t="str">
            <v>001.17.00660</v>
          </cell>
          <cell r="B847" t="str">
            <v>Fornecimento e instalação de cabo de cobre seção 4.00 mm2, com isolamento para 750 v, com caract. não propagante ao fogo e auto extinguível, pirastic flex ou similar.</v>
          </cell>
          <cell r="C847" t="str">
            <v>ML</v>
          </cell>
          <cell r="D847">
            <v>1.4782</v>
          </cell>
        </row>
        <row r="848">
          <cell r="A848" t="str">
            <v>001.17.00680</v>
          </cell>
          <cell r="B848" t="str">
            <v>Fornecimento e instalação de cabo de cobre seção 6.00 mm2, com isolamento para 750 v, com caract. não propagante ao fogo e auto extinguível, pirastic flex ou similar.</v>
          </cell>
          <cell r="C848" t="str">
            <v>ML</v>
          </cell>
          <cell r="D848">
            <v>2.0388999999999999</v>
          </cell>
        </row>
        <row r="849">
          <cell r="A849" t="str">
            <v>001.17.00700</v>
          </cell>
          <cell r="B849" t="str">
            <v>Fornecimento e instalação de cabo de cobre seção 10.00 mm2, com isolamento para 750 v, com caract. não propagante ao fogo e auto extinguível, pirastic ou similar.</v>
          </cell>
          <cell r="C849" t="str">
            <v>ML</v>
          </cell>
          <cell r="D849">
            <v>3.7713999999999999</v>
          </cell>
        </row>
        <row r="850">
          <cell r="A850" t="str">
            <v>001.17.00720</v>
          </cell>
          <cell r="B850" t="str">
            <v>Fornecimento e instalação de cabo de cobre seção 16.00 mm2, com isolamento para 750 v, com caract. não propagante ao fogo e auto extinguível, pirastic ou similar.</v>
          </cell>
          <cell r="C850" t="str">
            <v>ML</v>
          </cell>
          <cell r="D850">
            <v>4.9938000000000002</v>
          </cell>
        </row>
        <row r="851">
          <cell r="A851" t="str">
            <v>001.17.00740</v>
          </cell>
          <cell r="B851" t="str">
            <v>Fornecimento e instalação de cabo de cobre seção 25.00 mm2, com isolamento para 750 v, com caract. não propagante ao fogo e auto extinguível, pirastic ou similar.</v>
          </cell>
          <cell r="C851" t="str">
            <v>ML</v>
          </cell>
          <cell r="D851">
            <v>8.0535999999999994</v>
          </cell>
        </row>
        <row r="852">
          <cell r="A852" t="str">
            <v>001.17.00760</v>
          </cell>
          <cell r="B852" t="str">
            <v>Fornecimento e instalação de cabo de cobre seção 35.00 mm2, com isolamento para 750 v, com caract. não propagante ao fogo e auto extinguível, pirastic ou similar.</v>
          </cell>
          <cell r="C852" t="str">
            <v>ML</v>
          </cell>
          <cell r="D852">
            <v>10.704499999999999</v>
          </cell>
        </row>
        <row r="853">
          <cell r="A853" t="str">
            <v>001.17.00780</v>
          </cell>
          <cell r="B853" t="str">
            <v>Fornecimento e instalação de cabo de cobre seção 50.00 mm2, com isolamento para 750 v, com caract. não propagante ao fogo e auto extinguível, pirastic ou similar.</v>
          </cell>
          <cell r="C853" t="str">
            <v>ML</v>
          </cell>
          <cell r="D853">
            <v>14.883900000000001</v>
          </cell>
        </row>
        <row r="854">
          <cell r="A854" t="str">
            <v>001.17.00800</v>
          </cell>
          <cell r="B854" t="str">
            <v>Fornecimento e instalação de cabo de cobre seção 70.00 mm2, com isolamento para 750 v, com caract. não propagante ao fogo e auto extinguível, pirastic ou similar.</v>
          </cell>
          <cell r="C854" t="str">
            <v>ML</v>
          </cell>
          <cell r="D854">
            <v>20.595099999999999</v>
          </cell>
        </row>
        <row r="855">
          <cell r="A855" t="str">
            <v>001.17.00820</v>
          </cell>
          <cell r="B855" t="str">
            <v>Fornecimento e instalação de cabo de cobre seção 95.00 mm2, com isolamento para 750 v, com caract. não propagante ao fogo e auto extinguível, pirastic ou similar.</v>
          </cell>
          <cell r="C855" t="str">
            <v>ML</v>
          </cell>
          <cell r="D855">
            <v>26.4086</v>
          </cell>
        </row>
        <row r="856">
          <cell r="A856" t="str">
            <v>001.17.00840</v>
          </cell>
          <cell r="B856" t="str">
            <v>Fornecimento e instalação de cabo de cobre seção 120.00 mm2, com isolamento para 750 v, com caract. não propagante ao fogo e auto extinguível, pirastic ou similar.</v>
          </cell>
          <cell r="C856" t="str">
            <v>ML</v>
          </cell>
          <cell r="D856">
            <v>33.341999999999999</v>
          </cell>
        </row>
        <row r="857">
          <cell r="A857" t="str">
            <v>001.17.00860</v>
          </cell>
          <cell r="B857" t="str">
            <v>Fornecimento e instalação de cabo de cobre seção 150.00 mm2, com isolamento para 750 v, com caract. não propagante ao fogo e auto extinguível, pirastic ou similar.</v>
          </cell>
          <cell r="C857" t="str">
            <v>ML</v>
          </cell>
          <cell r="D857">
            <v>40.428100000000001</v>
          </cell>
        </row>
        <row r="858">
          <cell r="A858" t="str">
            <v>001.17.00880</v>
          </cell>
          <cell r="B858" t="str">
            <v>Fornecimento e instalação de cabo de cobre seção 185.00 mm2, com isolamento para 750 v, com caract. não propagante ao fogo e auto extinguível, pirastic ou similar.</v>
          </cell>
          <cell r="C858" t="str">
            <v>ML</v>
          </cell>
          <cell r="D858">
            <v>51.388599999999997</v>
          </cell>
        </row>
        <row r="859">
          <cell r="A859" t="str">
            <v>001.17.00900</v>
          </cell>
          <cell r="B859" t="str">
            <v>Fornecimento e instalação de cabo de cobre seção 240.00 mm2, com isolamento para 750 v, com caract. não propagante ao fogo e auto extinguível, pirastic ou similar.</v>
          </cell>
          <cell r="C859" t="str">
            <v>ML</v>
          </cell>
          <cell r="D859">
            <v>67.194000000000003</v>
          </cell>
        </row>
        <row r="860">
          <cell r="A860" t="str">
            <v>001.17.00920</v>
          </cell>
          <cell r="B860" t="str">
            <v>Fornecimento e instalação de cabo de cobre seção 300.00 mm2, com isolamento para 750 v, com caract. não propagante ao fogo e auto extinguível, pirastic ou similar.</v>
          </cell>
          <cell r="C860" t="str">
            <v>ML</v>
          </cell>
          <cell r="D860">
            <v>86.567899999999995</v>
          </cell>
        </row>
        <row r="861">
          <cell r="A861" t="str">
            <v>001.17.00940</v>
          </cell>
          <cell r="B861" t="str">
            <v>Fornecimento e instalação de cabo de cobre seção 400.00 mm2, com isolamento para 750 v, com caract. não propagante ao fogo e auto extinguível, pirastic ou similar.</v>
          </cell>
          <cell r="C861" t="str">
            <v>ML</v>
          </cell>
          <cell r="D861">
            <v>128.47980000000001</v>
          </cell>
        </row>
        <row r="862">
          <cell r="A862" t="str">
            <v>001.17.00960</v>
          </cell>
          <cell r="B862" t="str">
            <v>Fornecimento e instalação de cabo de cobre seção 500.00 mm2, com isolamento para 750 v, com caract. não propagante ao fogo e auto extinguível, pirastic ou similar.</v>
          </cell>
          <cell r="C862" t="str">
            <v>ML</v>
          </cell>
          <cell r="D862">
            <v>132.3663</v>
          </cell>
        </row>
        <row r="863">
          <cell r="A863" t="str">
            <v>001.17.00980</v>
          </cell>
          <cell r="B863" t="str">
            <v>Fornecimento e instalação de cabo de cobre seção 2x2.50 mm2, com isolamento para 0.60 /1.00 Kv, com caract. não propagante ao fogo e auto extinguível, sintenax ou similar.</v>
          </cell>
          <cell r="C863" t="str">
            <v>ML</v>
          </cell>
          <cell r="D863">
            <v>2.3454999999999999</v>
          </cell>
        </row>
        <row r="864">
          <cell r="A864" t="str">
            <v>001.17.01000</v>
          </cell>
          <cell r="B864" t="str">
            <v>Fornecimento e instalação de cabo de cobre seção 2x4.00 mm2, com isolamento para 0.60 /1.00 Kv, com caract. não propagante ao fogo e auto extinguível, sintenax ou similar.</v>
          </cell>
          <cell r="C864" t="str">
            <v>ML</v>
          </cell>
          <cell r="D864">
            <v>3.5691999999999999</v>
          </cell>
        </row>
        <row r="865">
          <cell r="A865" t="str">
            <v>001.17.01020</v>
          </cell>
          <cell r="B865" t="str">
            <v>Fornecimento e instalação de cabo de cobre seção 2x6.00 mm2, com isolamento para 0.60 /1.00 Kv, com caract. não propagante ao fogo e auto extinguível, sintenax ou similar.</v>
          </cell>
          <cell r="C865" t="str">
            <v>ML</v>
          </cell>
          <cell r="D865">
            <v>5.2519</v>
          </cell>
        </row>
        <row r="866">
          <cell r="A866" t="str">
            <v>001.17.01040</v>
          </cell>
          <cell r="B866" t="str">
            <v>Fornecimento e instalação de cabo de cobre seção 2x10.00 mm2, com isolamento para 0.60 /1.00 Kv, com caract. não propagante ao fogo e auto extinguível, sintenax ou similar.</v>
          </cell>
          <cell r="C866" t="str">
            <v>ML</v>
          </cell>
          <cell r="D866">
            <v>8.5654000000000003</v>
          </cell>
        </row>
        <row r="867">
          <cell r="A867" t="str">
            <v>001.17.01060</v>
          </cell>
          <cell r="B867" t="str">
            <v>Fornecimento e instalação de cabo de cobre seção 3x2.50 mm2, com isolamento para 0.60 /1.00 Kv, com caract. não propagante ao fogo e auto extinguível, sintenax ou similar.</v>
          </cell>
          <cell r="C867" t="str">
            <v>ML</v>
          </cell>
          <cell r="D867">
            <v>3.1615000000000002</v>
          </cell>
        </row>
        <row r="868">
          <cell r="A868" t="str">
            <v>001.17.01080</v>
          </cell>
          <cell r="B868" t="str">
            <v>Fornecimento e instalação de cabo de cobre seção 3x4.00 mm2, com isolamento para 0.60 /1.00 Kv, com caract. não propagante ao fogo e auto extinguível, sintenax ou similar.</v>
          </cell>
          <cell r="C868" t="str">
            <v>ML</v>
          </cell>
          <cell r="D868">
            <v>4.7422000000000004</v>
          </cell>
        </row>
        <row r="869">
          <cell r="A869" t="str">
            <v>001.17.01100</v>
          </cell>
          <cell r="B869" t="str">
            <v>Fornecimento e instalação de cabo de cobre seção 3x6.00 mm2, com isolamento para 0.60 /1.00 Kv, com caract. não propagante ao fogo e auto extinguível, sintenax ou similar.</v>
          </cell>
          <cell r="C869" t="str">
            <v>ML</v>
          </cell>
          <cell r="D869">
            <v>6.5269000000000004</v>
          </cell>
        </row>
        <row r="870">
          <cell r="A870" t="str">
            <v>001.17.01120</v>
          </cell>
          <cell r="B870" t="str">
            <v>Fornecimento e instalação de cabo de cobre seção 3x10.00 mm2, com isolamento para 0.60 /1.00 Kv, com caract. não propagante ao fogo e auto extinguível, sintenax ou similar.</v>
          </cell>
          <cell r="C870" t="str">
            <v>ML</v>
          </cell>
          <cell r="D870">
            <v>11.2174</v>
          </cell>
        </row>
        <row r="871">
          <cell r="A871" t="str">
            <v>001.17.01140</v>
          </cell>
          <cell r="B871" t="str">
            <v>Fornecimento e instalação de cabos de cobre seção 4.00 mm2,para tensão de 1000 volts formado por condutor de fio de cobre isolado com material de característica não propagante ao fogo</v>
          </cell>
          <cell r="C871" t="str">
            <v>ML</v>
          </cell>
          <cell r="D871">
            <v>1.9363999999999999</v>
          </cell>
        </row>
        <row r="872">
          <cell r="A872" t="str">
            <v>001.17.01160</v>
          </cell>
          <cell r="B872" t="str">
            <v>Fornecimento e instalação de cabos de cobre seção 6.00 mm2,para tensão de 1000 volts formado por condutor de fio de cobre isolado com material de característica não propagante ao fogo</v>
          </cell>
          <cell r="C872" t="str">
            <v>ML</v>
          </cell>
          <cell r="D872">
            <v>2.5855999999999999</v>
          </cell>
        </row>
        <row r="873">
          <cell r="A873" t="str">
            <v>001.17.01180</v>
          </cell>
          <cell r="B873" t="str">
            <v>Fornecimento e instalação de cabos de cobre seção 10.00 mm2,para tensão de 1000 volts formado por condutor de fio de cobre isolado com material de característica não propagante ao fogo</v>
          </cell>
          <cell r="C873" t="str">
            <v>ML</v>
          </cell>
          <cell r="D873">
            <v>3.6796000000000002</v>
          </cell>
        </row>
        <row r="874">
          <cell r="A874" t="str">
            <v>001.17.01200</v>
          </cell>
          <cell r="B874" t="str">
            <v>Fornecimento e instalação de cabos de cobre seção 16.00 mm2,para tensão de 1000 volts formado por condutor de fio de cobre isolado com material de característica não propagante ao fogo</v>
          </cell>
          <cell r="C874" t="str">
            <v>ML</v>
          </cell>
          <cell r="D874">
            <v>5.5650000000000004</v>
          </cell>
        </row>
        <row r="875">
          <cell r="A875" t="str">
            <v>001.17.01220</v>
          </cell>
          <cell r="B875" t="str">
            <v>Fornecimento e instalação de cabos de cobre seção 25.00 mm2,para tensão de 1000 volts formado por condutor de fio de cobre isolado com material de característica não propagante ao fogo</v>
          </cell>
          <cell r="C875" t="str">
            <v>ML</v>
          </cell>
          <cell r="D875">
            <v>8.3596000000000004</v>
          </cell>
        </row>
        <row r="876">
          <cell r="A876" t="str">
            <v>001.17.01240</v>
          </cell>
          <cell r="B876" t="str">
            <v>Fornecimento e instalação de cabos de cobre seção 35.00 mm2,para tensão de 1000 volts formado por condutor de fio de cobre isolado com material de característica não propagante ao fogo</v>
          </cell>
          <cell r="C876" t="str">
            <v>ML</v>
          </cell>
          <cell r="D876">
            <v>10.2149</v>
          </cell>
        </row>
        <row r="877">
          <cell r="A877" t="str">
            <v>001.17.01260</v>
          </cell>
          <cell r="B877" t="str">
            <v>Fornecimento e instalação de cabos de cobre seção 50.00 mm2,para tensão de 1000 volts formado por condutor de fio de cobre isolado com material de característica não propagante ao fogo</v>
          </cell>
          <cell r="C877" t="str">
            <v>ML</v>
          </cell>
          <cell r="D877">
            <v>16.5669</v>
          </cell>
        </row>
        <row r="878">
          <cell r="A878" t="str">
            <v>001.17.01280</v>
          </cell>
          <cell r="B878" t="str">
            <v>Fornecimento e instalação de cabos de cobre seção 70.00 mm2,para tensão de 1000 volts formado por condutor de fio de cobre isolado com material de característica não propagante ao fogo</v>
          </cell>
          <cell r="C878" t="str">
            <v>ML</v>
          </cell>
          <cell r="D878">
            <v>18.7591</v>
          </cell>
        </row>
        <row r="879">
          <cell r="A879" t="str">
            <v>001.17.01300</v>
          </cell>
          <cell r="B879" t="str">
            <v>Fornecimento e instalação de cabos de cobre seção 95.00 mm2,para tensão de 1000 volts formado por condutor de fio de cobre isolado com material de característica não propagante ao fogo</v>
          </cell>
          <cell r="C879" t="str">
            <v>ML</v>
          </cell>
          <cell r="D879">
            <v>25.0928</v>
          </cell>
        </row>
        <row r="880">
          <cell r="A880" t="str">
            <v>001.17.01320</v>
          </cell>
          <cell r="B880" t="str">
            <v>Fornecimento e instalação de cabos de cobre seção 120.00 mm2,para tensão de 1000 volts formado por condutor de fio de cobre isolado com material de característica não propagante ao fogo 2</v>
          </cell>
          <cell r="C880" t="str">
            <v>ML</v>
          </cell>
          <cell r="D880">
            <v>31.516200000000001</v>
          </cell>
        </row>
        <row r="881">
          <cell r="A881" t="str">
            <v>001.17.01340</v>
          </cell>
          <cell r="B881" t="str">
            <v>Fornecimento e instalação de cabos de cobre seção 150 mm2,para tensão de 1000 volts formado por condutor de fio de cobre isolado com material de característica não propagante ao fogo</v>
          </cell>
          <cell r="C881" t="str">
            <v>ML</v>
          </cell>
          <cell r="D881">
            <v>38.112699999999997</v>
          </cell>
        </row>
        <row r="882">
          <cell r="A882" t="str">
            <v>001.17.01360</v>
          </cell>
          <cell r="B882" t="str">
            <v>Fornecimento e instalação de cabos de cobre seção 185 mm2,para tensão de 1000 volts formado por condutor de fio de cobre isolado com material de característica não propagante ao fogo</v>
          </cell>
          <cell r="C882" t="str">
            <v>ML</v>
          </cell>
          <cell r="D882">
            <v>48.614199999999997</v>
          </cell>
        </row>
        <row r="883">
          <cell r="A883" t="str">
            <v>001.17.01380</v>
          </cell>
          <cell r="B883" t="str">
            <v>Fornecimento e instalação de cabos de cobre seção 240 mm2,para tensão de 1000 volts formado por condutor de fio de cobre isolado com material de característica não propagante ao fogo</v>
          </cell>
          <cell r="C883" t="str">
            <v>ML</v>
          </cell>
          <cell r="D883">
            <v>62.348999999999997</v>
          </cell>
        </row>
        <row r="884">
          <cell r="A884" t="str">
            <v>001.17.01400</v>
          </cell>
          <cell r="B884" t="str">
            <v>Fornecimento e instalação de cabos de seção 300 mm2,para tensão de 1000 volts formado por condutor de fio de cobre isolado com material de característica não propagante ao fogo</v>
          </cell>
          <cell r="C884" t="str">
            <v>ML</v>
          </cell>
          <cell r="D884">
            <v>79.631900000000002</v>
          </cell>
        </row>
        <row r="885">
          <cell r="A885" t="str">
            <v>001.17.01420</v>
          </cell>
          <cell r="B885" t="str">
            <v>Fornecimento e instalação de cabo de cobre seção 25 mm2,com isolamento de 15 kv</v>
          </cell>
          <cell r="C885" t="str">
            <v>ML</v>
          </cell>
          <cell r="D885">
            <v>37.429600000000001</v>
          </cell>
        </row>
        <row r="886">
          <cell r="A886" t="str">
            <v>001.17.01440</v>
          </cell>
          <cell r="B886" t="str">
            <v>Fornecimento e instalação de eletroduto de pvc 1 1/4"""""""" corrugado tipo kanaflex</v>
          </cell>
          <cell r="C886" t="str">
            <v>ML</v>
          </cell>
          <cell r="D886">
            <v>4.6773999999999996</v>
          </cell>
        </row>
        <row r="887">
          <cell r="A887" t="str">
            <v>001.17.01460</v>
          </cell>
          <cell r="B887" t="str">
            <v>Fornecimento e instalação de eletroduto de pvc 1 1/2"""""""" corrugado tipo kanaflex</v>
          </cell>
          <cell r="C887" t="str">
            <v>ML</v>
          </cell>
          <cell r="D887">
            <v>5.5545999999999998</v>
          </cell>
        </row>
        <row r="888">
          <cell r="A888" t="str">
            <v>001.17.01500</v>
          </cell>
          <cell r="B888" t="str">
            <v>Fornecimento e instalação de eletroduto rígido de ferro galvanizado  1/2"""" c/ rosca nas duas pontas em barra de 3 metros - Médio</v>
          </cell>
          <cell r="C888" t="str">
            <v>UN</v>
          </cell>
          <cell r="D888">
            <v>19.233899999999998</v>
          </cell>
        </row>
        <row r="889">
          <cell r="A889" t="str">
            <v>001.17.01520</v>
          </cell>
          <cell r="B889" t="str">
            <v>Fornecimento e instalação de eletroduto rígido de ferro galvanizado  3/4"""" c/ rosca nas duas pontas em barra de 3 metros - Médio</v>
          </cell>
          <cell r="C889" t="str">
            <v>UN</v>
          </cell>
          <cell r="D889">
            <v>22.9299</v>
          </cell>
        </row>
        <row r="890">
          <cell r="A890" t="str">
            <v>001.17.01540</v>
          </cell>
          <cell r="B890" t="str">
            <v>Fornecimento e instalação de eletroduto rígido de ferro galvanizado 1"""" c/ rosca nas duas pontas em barra de 3 metros - Médio</v>
          </cell>
          <cell r="C890" t="str">
            <v>UN</v>
          </cell>
          <cell r="D890">
            <v>26.741399999999999</v>
          </cell>
        </row>
        <row r="891">
          <cell r="A891" t="str">
            <v>001.17.01560</v>
          </cell>
          <cell r="B891" t="str">
            <v>Fornecimento e instalação de eletroduto rígido de ferro galvanizado 1 1/4"""" c/ rosca nas duas pontas em barra de 3 metros - Médio</v>
          </cell>
          <cell r="C891" t="str">
            <v>UN</v>
          </cell>
          <cell r="D891">
            <v>37.051299999999998</v>
          </cell>
        </row>
        <row r="892">
          <cell r="A892" t="str">
            <v>001.17.01580</v>
          </cell>
          <cell r="B892" t="str">
            <v>Fornecimento e instalação de eletroduto rígido de ferro galvanizado 1 1/2"""" c/ rosca nas duas pontas em barra de 3 metros - Médio</v>
          </cell>
          <cell r="C892" t="str">
            <v>UN</v>
          </cell>
          <cell r="D892">
            <v>49.987299999999998</v>
          </cell>
        </row>
        <row r="893">
          <cell r="A893" t="str">
            <v>001.17.01600</v>
          </cell>
          <cell r="B893" t="str">
            <v>Fornecimento e instalação de eletroduto rígido de ferro galvanizado 2"""" c/ rosca nas duas pontas em barra de 3 metros - Médio</v>
          </cell>
          <cell r="C893" t="str">
            <v>UN</v>
          </cell>
          <cell r="D893">
            <v>66.619299999999996</v>
          </cell>
        </row>
        <row r="894">
          <cell r="A894" t="str">
            <v>001.17.01620</v>
          </cell>
          <cell r="B894" t="str">
            <v>Fornecimento e instalação de eletroduto rígido de ferro galvanizado 2 1/2"""" c/ rosca nas duas pontas em barra de 3 metros - Médio</v>
          </cell>
          <cell r="C894" t="str">
            <v>UN</v>
          </cell>
          <cell r="D894">
            <v>69.936300000000003</v>
          </cell>
        </row>
        <row r="895">
          <cell r="A895" t="str">
            <v>001.17.01640</v>
          </cell>
          <cell r="B895" t="str">
            <v>Fornecimento e instalação de eletroduto rígido de ferro galvanizado 3"""" c/ rosca nas duas pontas em barra de 3 metros - Médio</v>
          </cell>
          <cell r="C895" t="str">
            <v>UN</v>
          </cell>
          <cell r="D895">
            <v>117.46980000000001</v>
          </cell>
        </row>
        <row r="896">
          <cell r="A896" t="str">
            <v>001.17.01660</v>
          </cell>
          <cell r="B896" t="str">
            <v>Fornecimento e instalação de eletroduto rígido de ferro galvanizado 4"""" c/ rosca nas duas pontas em barra de 3 metros - Médio</v>
          </cell>
          <cell r="C896" t="str">
            <v>UN</v>
          </cell>
          <cell r="D896">
            <v>149.5788</v>
          </cell>
        </row>
        <row r="897">
          <cell r="A897" t="str">
            <v>001.17.01680</v>
          </cell>
          <cell r="B897" t="str">
            <v>Fornecimento e instalação de eletroduto de pvc  1/2"""""""" roscável anti-chama em barra de 3 m</v>
          </cell>
          <cell r="C897" t="str">
            <v>UN</v>
          </cell>
          <cell r="D897">
            <v>5.6475999999999997</v>
          </cell>
        </row>
        <row r="898">
          <cell r="A898" t="str">
            <v>001.17.01700</v>
          </cell>
          <cell r="B898" t="str">
            <v>Fornecimento e instalação de eletroduto de pvc  3/4"""""""" roscável anti-chama em barra de 3 m</v>
          </cell>
          <cell r="C898" t="str">
            <v>UN</v>
          </cell>
          <cell r="D898">
            <v>6.4875999999999996</v>
          </cell>
        </row>
        <row r="899">
          <cell r="A899" t="str">
            <v>001.17.01720</v>
          </cell>
          <cell r="B899" t="str">
            <v>Fornecimento e instalação de eletroduto de pvc  1"""""""" roscável anti-chama em barra de 3 m</v>
          </cell>
          <cell r="C899" t="str">
            <v>UN</v>
          </cell>
          <cell r="D899">
            <v>8.5876000000000001</v>
          </cell>
        </row>
        <row r="900">
          <cell r="A900" t="str">
            <v>001.17.01740</v>
          </cell>
          <cell r="B900" t="str">
            <v>Fornecimento e instalação de eletroduto de pvc  1 1/4"""""""" roscável anti-chama em barra de 3 m</v>
          </cell>
          <cell r="C900" t="str">
            <v>UN</v>
          </cell>
          <cell r="D900">
            <v>12.9339</v>
          </cell>
        </row>
        <row r="901">
          <cell r="A901" t="str">
            <v>001.17.01760</v>
          </cell>
          <cell r="B901" t="str">
            <v>Fornecimento e instalação de eletroduto de pvc  1 1/2"""""""" roscável anti-chama em barra de 3 m</v>
          </cell>
          <cell r="C901" t="str">
            <v>UN</v>
          </cell>
          <cell r="D901">
            <v>14.4039</v>
          </cell>
        </row>
        <row r="902">
          <cell r="A902" t="str">
            <v>001.17.01780</v>
          </cell>
          <cell r="B902" t="str">
            <v>Fornecimento e instalação de eletroduto de pvc  2"""""""" roscável anti-chama em barra de 3 m</v>
          </cell>
          <cell r="C902" t="str">
            <v>UN</v>
          </cell>
          <cell r="D902">
            <v>18.498899999999999</v>
          </cell>
        </row>
        <row r="903">
          <cell r="A903" t="str">
            <v>001.17.01800</v>
          </cell>
          <cell r="B903" t="str">
            <v>Fornecimento e instalação de eletroduto de pvc  2 1/2"""""""" roscável anti-chama em barra de 3 m</v>
          </cell>
          <cell r="C903" t="str">
            <v>UN</v>
          </cell>
          <cell r="D903">
            <v>31.560199999999998</v>
          </cell>
        </row>
        <row r="904">
          <cell r="A904" t="str">
            <v>001.17.01820</v>
          </cell>
          <cell r="B904" t="str">
            <v>Fornecimento e instalação de eletroduto de pvc  3"""""""" roscável anti-chama em barra de 3 m</v>
          </cell>
          <cell r="C904" t="str">
            <v>UN</v>
          </cell>
          <cell r="D904">
            <v>33.240200000000002</v>
          </cell>
        </row>
        <row r="905">
          <cell r="A905" t="str">
            <v>001.17.01840</v>
          </cell>
          <cell r="B905" t="str">
            <v>Fornecimento e instalação de eletroduto de pvc  4"""""""" roscável anti-chama em barra de 3 m</v>
          </cell>
          <cell r="C905" t="str">
            <v>UN</v>
          </cell>
          <cell r="D905">
            <v>41.955199999999998</v>
          </cell>
        </row>
        <row r="906">
          <cell r="A906" t="str">
            <v>001.17.01850</v>
          </cell>
          <cell r="B906" t="str">
            <v>Fornecimento e instalação de conjunto bucha e arruela 1/2"""" de pvc para eletroduto roscável</v>
          </cell>
          <cell r="C906" t="str">
            <v>CJ</v>
          </cell>
          <cell r="D906">
            <v>0.4975</v>
          </cell>
        </row>
        <row r="907">
          <cell r="A907" t="str">
            <v>001.17.01860</v>
          </cell>
          <cell r="B907" t="str">
            <v>Fornecimento e instalação de conjunto bucha e arruela 3/4"""""""" de pvc para eletroduto roscáve</v>
          </cell>
          <cell r="C907" t="str">
            <v>CJ</v>
          </cell>
          <cell r="D907">
            <v>0.52749999999999997</v>
          </cell>
        </row>
        <row r="908">
          <cell r="A908" t="str">
            <v>001.17.01880</v>
          </cell>
          <cell r="B908" t="str">
            <v>Fornecimento e instalação de conjunto bucha e arruela 1"""""""" de pvc para eletroduto roscável</v>
          </cell>
          <cell r="C908" t="str">
            <v>CJ</v>
          </cell>
          <cell r="D908">
            <v>0.6875</v>
          </cell>
        </row>
        <row r="909">
          <cell r="A909" t="str">
            <v>001.17.01900</v>
          </cell>
          <cell r="B909" t="str">
            <v>Fornecimento e instalação de conjunto bucha e arruela 1 1/4"""""""" de pvc para eletroduto roscável</v>
          </cell>
          <cell r="C909" t="str">
            <v>CJ</v>
          </cell>
          <cell r="D909">
            <v>1.2450000000000001</v>
          </cell>
        </row>
        <row r="910">
          <cell r="A910" t="str">
            <v>001.17.01920</v>
          </cell>
          <cell r="B910" t="str">
            <v>Fornecimento e instalação de conjunto bucha e arruela 1 1/2"""""""",de pvc para eletroduto roscável</v>
          </cell>
          <cell r="C910" t="str">
            <v>CJ</v>
          </cell>
          <cell r="D910">
            <v>1.425</v>
          </cell>
        </row>
        <row r="911">
          <cell r="A911" t="str">
            <v>001.17.01940</v>
          </cell>
          <cell r="B911" t="str">
            <v>Fornecimento e instalação de conjunto bucha e arruela 2"""""""", de pvc para eletroduto roscável</v>
          </cell>
          <cell r="C911" t="str">
            <v>CJ</v>
          </cell>
          <cell r="D911">
            <v>1.915</v>
          </cell>
        </row>
        <row r="912">
          <cell r="A912" t="str">
            <v>001.17.01960</v>
          </cell>
          <cell r="B912" t="str">
            <v>Fornecimento e instalação de conjunto bucha e arruela 2 1/2"""""""", de pvc para eletroduto roscável</v>
          </cell>
          <cell r="C912" t="str">
            <v>CJ</v>
          </cell>
          <cell r="D912">
            <v>3.3275000000000001</v>
          </cell>
        </row>
        <row r="913">
          <cell r="A913" t="str">
            <v>001.17.01980</v>
          </cell>
          <cell r="B913" t="str">
            <v>Fornecimento e instalação de conjunto bucha e arruela 3"""""""", de pvc para eletroduto roscável</v>
          </cell>
          <cell r="C913" t="str">
            <v>CJ</v>
          </cell>
          <cell r="D913">
            <v>3.9775</v>
          </cell>
        </row>
        <row r="914">
          <cell r="A914" t="str">
            <v>001.17.02000</v>
          </cell>
          <cell r="B914" t="str">
            <v>Fornecimento e instalação de conjunto bucha e arruela 4"""""""" de pvc para eletroduto roscável</v>
          </cell>
          <cell r="C914" t="str">
            <v>CJ</v>
          </cell>
          <cell r="D914">
            <v>5.3075000000000001</v>
          </cell>
        </row>
        <row r="915">
          <cell r="A915" t="str">
            <v>001.17.02020</v>
          </cell>
          <cell r="B915" t="str">
            <v>Fornecimento e instalação de curva 90º de pvc 1/2"""""""" para eletroduto roscável</v>
          </cell>
          <cell r="C915" t="str">
            <v>UN</v>
          </cell>
          <cell r="D915">
            <v>1.3501000000000001</v>
          </cell>
        </row>
        <row r="916">
          <cell r="A916" t="str">
            <v>001.17.02040</v>
          </cell>
          <cell r="B916" t="str">
            <v>Fornecimento e instalação de curva 90º de pvc 3/4"""""""" para eletroduto roscável</v>
          </cell>
          <cell r="C916" t="str">
            <v>UN</v>
          </cell>
          <cell r="D916">
            <v>1.7375</v>
          </cell>
        </row>
        <row r="917">
          <cell r="A917" t="str">
            <v>001.17.02060</v>
          </cell>
          <cell r="B917" t="str">
            <v>Fornecimento e instalação de curva 90º de pvc 1"""""""" para eletroduto roscável</v>
          </cell>
          <cell r="C917" t="str">
            <v>UN</v>
          </cell>
          <cell r="D917">
            <v>2.2374999999999998</v>
          </cell>
        </row>
        <row r="918">
          <cell r="A918" t="str">
            <v>001.17.02080</v>
          </cell>
          <cell r="B918" t="str">
            <v>Fornecimento e instalação de curva 90º de pvc 1 1/4"""""""" para eletroduto roscável</v>
          </cell>
          <cell r="C918" t="str">
            <v>UN</v>
          </cell>
          <cell r="D918">
            <v>2.9249999999999998</v>
          </cell>
        </row>
        <row r="919">
          <cell r="A919" t="str">
            <v>001.17.02100</v>
          </cell>
          <cell r="B919" t="str">
            <v>Fornecimento e instalação de curva 90º de pvc 1 1/2"""""""" para eletroduto roscável</v>
          </cell>
          <cell r="C919" t="str">
            <v>UN</v>
          </cell>
          <cell r="D919">
            <v>3.3250000000000002</v>
          </cell>
        </row>
        <row r="920">
          <cell r="A920" t="str">
            <v>001.17.02120</v>
          </cell>
          <cell r="B920" t="str">
            <v>Fornecimento e instalação de curva 90º de pvc 2"""""""" para eletroduto roscável</v>
          </cell>
          <cell r="C920" t="str">
            <v>UN</v>
          </cell>
          <cell r="D920">
            <v>4.625</v>
          </cell>
        </row>
        <row r="921">
          <cell r="A921" t="str">
            <v>001.17.02140</v>
          </cell>
          <cell r="B921" t="str">
            <v>Fornecimento e instalação de curva 90º de pvc 2 1/2"""""""" para eletroduto roscável</v>
          </cell>
          <cell r="C921" t="str">
            <v>UN</v>
          </cell>
          <cell r="D921">
            <v>8.8063000000000002</v>
          </cell>
        </row>
        <row r="922">
          <cell r="A922" t="str">
            <v>001.17.02160</v>
          </cell>
          <cell r="B922" t="str">
            <v>Fornecimento e instalação de curva 90º de pvc 3"""""""" para eletroduto roscável</v>
          </cell>
          <cell r="C922" t="str">
            <v>UN</v>
          </cell>
          <cell r="D922">
            <v>9.0062999999999995</v>
          </cell>
        </row>
        <row r="923">
          <cell r="A923" t="str">
            <v>001.17.02180</v>
          </cell>
          <cell r="B923" t="str">
            <v>Fornecimento e instalação de curva 90º de pvc 4"""""""" para eletroduto roscável</v>
          </cell>
          <cell r="C923" t="str">
            <v>UN</v>
          </cell>
          <cell r="D923">
            <v>16.906300000000002</v>
          </cell>
        </row>
        <row r="924">
          <cell r="A924" t="str">
            <v>001.17.02200</v>
          </cell>
          <cell r="B924" t="str">
            <v>Fornecimento e instalação de curva 135° de pvc 3/4"""""""" para eletroduto roscável</v>
          </cell>
          <cell r="C924" t="str">
            <v>UN</v>
          </cell>
          <cell r="D924">
            <v>2.1375000000000002</v>
          </cell>
        </row>
        <row r="925">
          <cell r="A925" t="str">
            <v>001.17.02220</v>
          </cell>
          <cell r="B925" t="str">
            <v>Fornecimento e instalação de curva 135° de pvc 1"""""""" para eletroduto roscável</v>
          </cell>
          <cell r="C925" t="str">
            <v>UN</v>
          </cell>
          <cell r="D925">
            <v>3.4575</v>
          </cell>
        </row>
        <row r="926">
          <cell r="A926" t="str">
            <v>001.17.02240</v>
          </cell>
          <cell r="B926" t="str">
            <v>Fornecimento e instalação de curva 135° de pvc 1 1/4"""""""" para eletroduto roscável</v>
          </cell>
          <cell r="C926" t="str">
            <v>UN</v>
          </cell>
          <cell r="D926">
            <v>7.3250000000000002</v>
          </cell>
        </row>
        <row r="927">
          <cell r="A927" t="str">
            <v>001.17.02260</v>
          </cell>
          <cell r="B927" t="str">
            <v>Fornecimento e instalação de curva 135° de pvc 1 1/2"""""""" para eletroduto roscável</v>
          </cell>
          <cell r="C927" t="str">
            <v>UN</v>
          </cell>
          <cell r="D927">
            <v>9.625</v>
          </cell>
        </row>
        <row r="928">
          <cell r="A928" t="str">
            <v>001.17.02280</v>
          </cell>
          <cell r="B928" t="str">
            <v>Fornecimento e instalação de curva 135° de pvc 2"""""""" para eletroduto roscável</v>
          </cell>
          <cell r="C928" t="str">
            <v>UN</v>
          </cell>
          <cell r="D928">
            <v>13.625</v>
          </cell>
        </row>
        <row r="929">
          <cell r="A929" t="str">
            <v>001.17.02300</v>
          </cell>
          <cell r="B929" t="str">
            <v>Fornecimento e instalação de luva pvc 1/2"""""""" p/ eletroduto roscável</v>
          </cell>
          <cell r="C929" t="str">
            <v>UN</v>
          </cell>
          <cell r="D929">
            <v>0.76880000000000004</v>
          </cell>
        </row>
        <row r="930">
          <cell r="A930" t="str">
            <v>001.17.02320</v>
          </cell>
          <cell r="B930" t="str">
            <v>Fornecimento e instalação de luva pvc 3/4"""""""" p/ eletroduto roscável</v>
          </cell>
          <cell r="C930" t="str">
            <v>UN</v>
          </cell>
          <cell r="D930">
            <v>0.86880000000000002</v>
          </cell>
        </row>
        <row r="931">
          <cell r="A931" t="str">
            <v>001.17.02340</v>
          </cell>
          <cell r="B931" t="str">
            <v>Fornecimento e instalação de luva pvc 1"""""""" p/ eletruduto roscável</v>
          </cell>
          <cell r="C931" t="str">
            <v>UN</v>
          </cell>
          <cell r="D931">
            <v>1.0688</v>
          </cell>
        </row>
        <row r="932">
          <cell r="A932" t="str">
            <v>001.17.02360</v>
          </cell>
          <cell r="B932" t="str">
            <v>Fornecimento e instalação de luva pvc 1 1/4"""""""" p/ eletroduto roscável</v>
          </cell>
          <cell r="C932" t="str">
            <v>UN</v>
          </cell>
          <cell r="D932">
            <v>1.4562999999999999</v>
          </cell>
        </row>
        <row r="933">
          <cell r="A933" t="str">
            <v>001.17.02380</v>
          </cell>
          <cell r="B933" t="str">
            <v>Fornecimento e instalação de luva pvc 1 1/2"""""""" p/ eletroduto roscável</v>
          </cell>
          <cell r="C933" t="str">
            <v>UN</v>
          </cell>
          <cell r="D933">
            <v>1.6563000000000001</v>
          </cell>
        </row>
        <row r="934">
          <cell r="A934" t="str">
            <v>001.17.02400</v>
          </cell>
          <cell r="B934" t="str">
            <v>Fornecimento e instalação de luva pvc 2"""""""" p/ eletroduto roscável</v>
          </cell>
          <cell r="C934" t="str">
            <v>UN</v>
          </cell>
          <cell r="D934">
            <v>2.5063</v>
          </cell>
        </row>
        <row r="935">
          <cell r="A935" t="str">
            <v>001.17.02420</v>
          </cell>
          <cell r="B935" t="str">
            <v>Fornecimento e instalação de luva pvc 2 1/2"""""""" p/ eletroduto roscável</v>
          </cell>
          <cell r="C935" t="str">
            <v>UN</v>
          </cell>
          <cell r="D935">
            <v>6.0575000000000001</v>
          </cell>
        </row>
        <row r="936">
          <cell r="A936" t="str">
            <v>001.17.02440</v>
          </cell>
          <cell r="B936" t="str">
            <v>Fornecimento e instalação de luva pvc 3"""""""" p/ eletroduto roscável</v>
          </cell>
          <cell r="C936" t="str">
            <v>UN</v>
          </cell>
          <cell r="D936">
            <v>6.1375000000000002</v>
          </cell>
        </row>
        <row r="937">
          <cell r="A937" t="str">
            <v>001.17.02460</v>
          </cell>
          <cell r="B937" t="str">
            <v>Fornecimento e instalação de luva pvc 4"""""""" p/ eletroduto roscável</v>
          </cell>
          <cell r="C937" t="str">
            <v>UN</v>
          </cell>
          <cell r="D937">
            <v>14.9375</v>
          </cell>
        </row>
        <row r="938">
          <cell r="A938" t="str">
            <v>001.17.02480</v>
          </cell>
          <cell r="B938" t="str">
            <v>Fornecimento e instalação de braçadeira 3/4"""""""" p/ eletroduto</v>
          </cell>
          <cell r="C938" t="str">
            <v>UN</v>
          </cell>
          <cell r="D938">
            <v>1.5174000000000001</v>
          </cell>
        </row>
        <row r="939">
          <cell r="A939" t="str">
            <v>001.17.02500</v>
          </cell>
          <cell r="B939" t="str">
            <v>Fornecimento e instalação de braçadeira 1"""""""" p/ eletroduto</v>
          </cell>
          <cell r="C939" t="str">
            <v>UN</v>
          </cell>
          <cell r="D939">
            <v>2.0760000000000001</v>
          </cell>
        </row>
        <row r="940">
          <cell r="A940" t="str">
            <v>001.17.02520</v>
          </cell>
          <cell r="B940" t="str">
            <v>Fornecimento e instalação de braçadeira 1/2"""""""" p/ eletroduto</v>
          </cell>
          <cell r="C940" t="str">
            <v>UN</v>
          </cell>
          <cell r="D940">
            <v>1.0873999999999999</v>
          </cell>
        </row>
        <row r="941">
          <cell r="A941" t="str">
            <v>001.17.02540</v>
          </cell>
          <cell r="B941" t="str">
            <v>Fornecimento e instalação de braçadeira 2"""""""" p/ eletroduto</v>
          </cell>
          <cell r="C941" t="str">
            <v>UN</v>
          </cell>
          <cell r="D941">
            <v>3.4148000000000001</v>
          </cell>
        </row>
        <row r="942">
          <cell r="A942" t="str">
            <v>001.17.02560</v>
          </cell>
          <cell r="B942" t="str">
            <v>Fornecimento e instalação de braçadeira p/ eletroduto tipo unha de pvc, c/01 parafuso de d=25 mm (3/4"""""""")</v>
          </cell>
          <cell r="C942" t="str">
            <v>UN</v>
          </cell>
          <cell r="D942">
            <v>1.5174000000000001</v>
          </cell>
        </row>
        <row r="943">
          <cell r="A943" t="str">
            <v>001.17.02580</v>
          </cell>
          <cell r="B943" t="str">
            <v>Fornecimento e instalação de curva de ferro galvanizado de 135º diâm. 4""""""""</v>
          </cell>
          <cell r="C943" t="str">
            <v>UN</v>
          </cell>
          <cell r="D943">
            <v>82.183000000000007</v>
          </cell>
        </row>
        <row r="944">
          <cell r="A944" t="str">
            <v>001.17.02600</v>
          </cell>
          <cell r="B944" t="str">
            <v>Fornecimento e instalação de curva de ferro galvanizado de 135º diâm. 3""""""""</v>
          </cell>
          <cell r="C944" t="str">
            <v>UN</v>
          </cell>
          <cell r="D944">
            <v>47.240900000000003</v>
          </cell>
        </row>
        <row r="945">
          <cell r="A945" t="str">
            <v>001.17.02620</v>
          </cell>
          <cell r="B945" t="str">
            <v>Fornecimento e instalação de curva de ferro galvanizado de 135º diâm. 2 1/2""""""""</v>
          </cell>
          <cell r="C945" t="str">
            <v>UN</v>
          </cell>
          <cell r="D945">
            <v>35.663899999999998</v>
          </cell>
        </row>
        <row r="946">
          <cell r="A946" t="str">
            <v>001.17.02640</v>
          </cell>
          <cell r="B946" t="str">
            <v>Fornecimento e instalação de curva de ferro galvanizado de 135º diâm. 2""""""""</v>
          </cell>
          <cell r="C946" t="str">
            <v>UN</v>
          </cell>
          <cell r="D946">
            <v>23.131699999999999</v>
          </cell>
        </row>
        <row r="947">
          <cell r="A947" t="str">
            <v>001.17.02660</v>
          </cell>
          <cell r="B947" t="str">
            <v>Fornecimento e instalação de curva de ferro galvanizado de 135º diâm. 1 1/2""""""""</v>
          </cell>
          <cell r="C947" t="str">
            <v>UN</v>
          </cell>
          <cell r="D947">
            <v>15.5609</v>
          </cell>
        </row>
        <row r="948">
          <cell r="A948" t="str">
            <v>001.17.02680</v>
          </cell>
          <cell r="B948" t="str">
            <v>Fornecimento e instalação de curva de ferro galvanizado de 135º diâm. 1 1/4'</v>
          </cell>
          <cell r="C948" t="str">
            <v>UN</v>
          </cell>
          <cell r="D948">
            <v>8.7721999999999998</v>
          </cell>
        </row>
        <row r="949">
          <cell r="A949" t="str">
            <v>001.17.02700</v>
          </cell>
          <cell r="B949" t="str">
            <v>Fornecimento e instalação de curva de ferro galvanizado de 135º diâm. 1""""""""</v>
          </cell>
          <cell r="C949" t="str">
            <v>UN</v>
          </cell>
          <cell r="D949">
            <v>5.2544000000000004</v>
          </cell>
        </row>
        <row r="950">
          <cell r="A950" t="str">
            <v>001.17.02720</v>
          </cell>
          <cell r="B950" t="str">
            <v>Fornecimento e instalação de curva de ferro galvanizado de 135º diâm. 3/4'</v>
          </cell>
          <cell r="C950" t="str">
            <v>UN</v>
          </cell>
          <cell r="D950">
            <v>3.3826000000000001</v>
          </cell>
        </row>
        <row r="951">
          <cell r="A951" t="str">
            <v>001.17.02740</v>
          </cell>
          <cell r="B951" t="str">
            <v>Fornecimento e instalação de curva de ferro galvanizado de 90º diâm. 3""""""""</v>
          </cell>
          <cell r="C951" t="str">
            <v>UN</v>
          </cell>
          <cell r="D951">
            <v>48.075099999999999</v>
          </cell>
        </row>
        <row r="952">
          <cell r="A952" t="str">
            <v>001.17.02760</v>
          </cell>
          <cell r="B952" t="str">
            <v>Fornecimento e instalação de curva de ferro galvanizado de 90º diâm. 2 1/2""""""""</v>
          </cell>
          <cell r="C952" t="str">
            <v>UN</v>
          </cell>
          <cell r="D952">
            <v>23.665099999999999</v>
          </cell>
        </row>
        <row r="953">
          <cell r="A953" t="str">
            <v>001.17.02780</v>
          </cell>
          <cell r="B953" t="str">
            <v>Fornecimento e instalação de curva de ferro galvanizado de 90º diâm. 2""""""""</v>
          </cell>
          <cell r="C953" t="str">
            <v>UN</v>
          </cell>
          <cell r="D953">
            <v>18.676300000000001</v>
          </cell>
        </row>
        <row r="954">
          <cell r="A954" t="str">
            <v>001.17.02800</v>
          </cell>
          <cell r="B954" t="str">
            <v>Fornecimento e instalação de curva de ferro galvanizado de 90º diâm. 1 1/2""""""""</v>
          </cell>
          <cell r="C954" t="str">
            <v>UN</v>
          </cell>
          <cell r="D954">
            <v>10.206300000000001</v>
          </cell>
        </row>
        <row r="955">
          <cell r="A955" t="str">
            <v>001.17.02820</v>
          </cell>
          <cell r="B955" t="str">
            <v>Fornecimento e instalação de curva de ferro galvanizado de 90º diâm. 1 1/4""""""""</v>
          </cell>
          <cell r="C955" t="str">
            <v>UN</v>
          </cell>
          <cell r="D955">
            <v>8.1163000000000007</v>
          </cell>
        </row>
        <row r="956">
          <cell r="A956" t="str">
            <v>001.17.02840</v>
          </cell>
          <cell r="B956" t="str">
            <v>Fornecimento e instalação de curva de ferro galvanizado de 90º diâm. 1""""""""</v>
          </cell>
          <cell r="C956" t="str">
            <v>UN</v>
          </cell>
          <cell r="D956">
            <v>4.3475000000000001</v>
          </cell>
        </row>
        <row r="957">
          <cell r="A957" t="str">
            <v>001.17.02860</v>
          </cell>
          <cell r="B957" t="str">
            <v>Fornecimento e instalação de curva de ferro galvanizado de 90º diâm. 3/4""""""""</v>
          </cell>
          <cell r="C957" t="str">
            <v>UN</v>
          </cell>
          <cell r="D957">
            <v>3.4674999999999998</v>
          </cell>
        </row>
        <row r="958">
          <cell r="A958" t="str">
            <v>001.17.02880</v>
          </cell>
          <cell r="B958" t="str">
            <v>Fornecimento e instalação de curva de ferro galvanizado de 90º diâm. 1/2""""""""</v>
          </cell>
          <cell r="C958" t="str">
            <v>UN</v>
          </cell>
          <cell r="D958">
            <v>2.8075000000000001</v>
          </cell>
        </row>
        <row r="959">
          <cell r="A959" t="str">
            <v>001.17.02940</v>
          </cell>
          <cell r="B959" t="str">
            <v>Fornecimento e instalação de luva de ferro galvanizado  1/2""""""""</v>
          </cell>
          <cell r="C959" t="str">
            <v>UN</v>
          </cell>
          <cell r="D959">
            <v>1.4588000000000001</v>
          </cell>
        </row>
        <row r="960">
          <cell r="A960" t="str">
            <v>001.17.02960</v>
          </cell>
          <cell r="B960" t="str">
            <v>Fornecimento e instalação de luva de ferro galvanizado  3/4""""""""</v>
          </cell>
          <cell r="C960" t="str">
            <v>UN</v>
          </cell>
          <cell r="D960">
            <v>1.5688</v>
          </cell>
        </row>
        <row r="961">
          <cell r="A961" t="str">
            <v>001.17.02980</v>
          </cell>
          <cell r="B961" t="str">
            <v>Fornecimento e instalação de luva de ferro galvanizado  1""""""""</v>
          </cell>
          <cell r="C961" t="str">
            <v>UN</v>
          </cell>
          <cell r="D961">
            <v>1.8988</v>
          </cell>
        </row>
        <row r="962">
          <cell r="A962" t="str">
            <v>001.17.03000</v>
          </cell>
          <cell r="B962" t="str">
            <v>Fornecimento e instalação de luva de ferro galvanizado  1 1/4""""""""</v>
          </cell>
          <cell r="C962" t="str">
            <v>UN</v>
          </cell>
          <cell r="D962">
            <v>2.9662999999999999</v>
          </cell>
        </row>
        <row r="963">
          <cell r="A963" t="str">
            <v>001.17.03020</v>
          </cell>
          <cell r="B963" t="str">
            <v>Fornecimento e instalação de luva de ferro galvanizado  1 1/2</v>
          </cell>
          <cell r="C963" t="str">
            <v>UN</v>
          </cell>
          <cell r="D963">
            <v>3.5163000000000002</v>
          </cell>
        </row>
        <row r="964">
          <cell r="A964" t="str">
            <v>001.17.03040</v>
          </cell>
          <cell r="B964" t="str">
            <v>Fornecimento e instalação de luva de ferro galvanizado  2""""""""</v>
          </cell>
          <cell r="C964" t="str">
            <v>UN</v>
          </cell>
          <cell r="D964">
            <v>5.8262999999999998</v>
          </cell>
        </row>
        <row r="965">
          <cell r="A965" t="str">
            <v>001.17.03060</v>
          </cell>
          <cell r="B965" t="str">
            <v>Fornecimento e instalação de luva de ferro galvanizado  2 1/2""""""""</v>
          </cell>
          <cell r="C965" t="str">
            <v>UN</v>
          </cell>
          <cell r="D965">
            <v>5.8174999999999999</v>
          </cell>
        </row>
        <row r="966">
          <cell r="A966" t="str">
            <v>001.17.03080</v>
          </cell>
          <cell r="B966" t="str">
            <v>Fornecimento e instalação de luva de ferro galvanizado  3""""""""</v>
          </cell>
          <cell r="C966" t="str">
            <v>UN</v>
          </cell>
          <cell r="D966">
            <v>7.7575000000000003</v>
          </cell>
        </row>
        <row r="967">
          <cell r="A967" t="str">
            <v>001.17.03100</v>
          </cell>
          <cell r="B967" t="str">
            <v>Fornecimento e instalação de luva de ferro galvanizado  4""""""""</v>
          </cell>
          <cell r="C967" t="str">
            <v>UN</v>
          </cell>
          <cell r="D967">
            <v>10.8375</v>
          </cell>
        </row>
        <row r="968">
          <cell r="A968" t="str">
            <v>001.17.03103</v>
          </cell>
          <cell r="B968" t="str">
            <v>Fornecimento e Instalação de Bucha e Arruela D.1/2 pol p/ Eletroduto - Alumínio</v>
          </cell>
          <cell r="C968" t="str">
            <v>UN</v>
          </cell>
          <cell r="D968">
            <v>0.57350000000000001</v>
          </cell>
        </row>
        <row r="969">
          <cell r="A969" t="str">
            <v>001.17.03104</v>
          </cell>
          <cell r="B969" t="str">
            <v>Fornecimento e Instalação de Bucha e Arruela D.3/4pol p/ Eletroduto - Alumínio</v>
          </cell>
          <cell r="C969" t="str">
            <v>UN</v>
          </cell>
          <cell r="D969">
            <v>0.60750000000000004</v>
          </cell>
        </row>
        <row r="970">
          <cell r="A970" t="str">
            <v>001.17.03105</v>
          </cell>
          <cell r="B970" t="str">
            <v>Fornecimento e Instalação de Bucha e Arruela D.1pol p/ Eletroduto - Alumínio</v>
          </cell>
          <cell r="C970" t="str">
            <v>UN</v>
          </cell>
          <cell r="D970">
            <v>0.84750000000000003</v>
          </cell>
        </row>
        <row r="971">
          <cell r="A971" t="str">
            <v>001.17.03106</v>
          </cell>
          <cell r="B971" t="str">
            <v>Fornecimento e Instalação de Bucha e Arruela D 1.5pol p/ Eletroduto - Alumínio</v>
          </cell>
          <cell r="C971" t="str">
            <v>UN</v>
          </cell>
          <cell r="D971">
            <v>1.5149999999999999</v>
          </cell>
        </row>
        <row r="972">
          <cell r="A972" t="str">
            <v>001.17.03107</v>
          </cell>
          <cell r="B972" t="str">
            <v>Fornecimento e Instalação de Bucha e Arruela D.2pol p/ Eletroduto - Alumínio</v>
          </cell>
          <cell r="C972" t="str">
            <v>UN</v>
          </cell>
          <cell r="D972">
            <v>2.0550000000000002</v>
          </cell>
        </row>
        <row r="973">
          <cell r="A973" t="str">
            <v>001.17.03108</v>
          </cell>
          <cell r="B973" t="str">
            <v>Fornecimento e Instalação de Bucha e Arruela D.2.5pol p/ Eletroduto - Alumínio</v>
          </cell>
          <cell r="C973" t="str">
            <v>UN</v>
          </cell>
          <cell r="D973">
            <v>3.7174999999999998</v>
          </cell>
        </row>
        <row r="974">
          <cell r="A974" t="str">
            <v>001.17.03109</v>
          </cell>
          <cell r="B974" t="str">
            <v>Fornecimento e Instalação de Bucha e Arruela D.3pol p/ Eletroduto - Alumínio</v>
          </cell>
          <cell r="C974" t="str">
            <v>UN</v>
          </cell>
          <cell r="D974">
            <v>4.0575000000000001</v>
          </cell>
        </row>
        <row r="975">
          <cell r="A975" t="str">
            <v>001.17.03110</v>
          </cell>
          <cell r="B975" t="str">
            <v>Fornecimento e Instalação de Bucha e Arruela D.4pol p/ Eletroduto - Alumínio</v>
          </cell>
          <cell r="C975" t="str">
            <v>UN</v>
          </cell>
          <cell r="D975">
            <v>6.4574999999999996</v>
          </cell>
        </row>
        <row r="976">
          <cell r="A976" t="str">
            <v>001.17.03115</v>
          </cell>
          <cell r="B976" t="str">
            <v>Fornecimento e Instalação de Condulete de Alumínio Tipo """"C"""", S/ Tampa, 1/2""""</v>
          </cell>
          <cell r="C976" t="str">
            <v>UN</v>
          </cell>
          <cell r="D976">
            <v>5.7950999999999997</v>
          </cell>
        </row>
        <row r="977">
          <cell r="A977" t="str">
            <v>001.17.03117</v>
          </cell>
          <cell r="B977" t="str">
            <v>Fornecimento e Instalação de Condulete de Alumínio Tipo """"C"""", S/ Tampa, 3/4""""</v>
          </cell>
          <cell r="C977" t="str">
            <v>UN</v>
          </cell>
          <cell r="D977">
            <v>5.7950999999999997</v>
          </cell>
        </row>
        <row r="978">
          <cell r="A978" t="str">
            <v>001.17.03119</v>
          </cell>
          <cell r="B978" t="str">
            <v>Fornecimento e Instalação de Condulete de Alumínio Tipo """"C"""", S/ Tampa, 1""""</v>
          </cell>
          <cell r="C978" t="str">
            <v>UN</v>
          </cell>
          <cell r="D978">
            <v>8.5251000000000001</v>
          </cell>
        </row>
        <row r="979">
          <cell r="A979" t="str">
            <v>001.17.03121</v>
          </cell>
          <cell r="B979" t="str">
            <v>Fornecimento e Instalação de Condulete de Alumínio Tipo """"C"""", C/ Tampa, 1 1/4""""</v>
          </cell>
          <cell r="C979" t="str">
            <v>UN</v>
          </cell>
          <cell r="D979">
            <v>14.661300000000001</v>
          </cell>
        </row>
        <row r="980">
          <cell r="A980" t="str">
            <v>001.17.03123</v>
          </cell>
          <cell r="B980" t="str">
            <v>Fornecimento e Instalação de Condulete de Alumínio Tipo """"C"""", C/ Tampa, 1 1/2""""</v>
          </cell>
          <cell r="C980" t="str">
            <v>UN</v>
          </cell>
          <cell r="D980">
            <v>19.691299999999998</v>
          </cell>
        </row>
        <row r="981">
          <cell r="A981" t="str">
            <v>001.17.03125</v>
          </cell>
          <cell r="B981" t="str">
            <v>Fornecimento e Instalação de Condulete de Alumínio Tipo """"C"""", C/ Tampa, 2""""</v>
          </cell>
          <cell r="C981" t="str">
            <v>UN</v>
          </cell>
          <cell r="D981">
            <v>27.211300000000001</v>
          </cell>
        </row>
        <row r="982">
          <cell r="A982" t="str">
            <v>001.17.03127</v>
          </cell>
          <cell r="B982" t="str">
            <v>Fornecimento e Instalação de Condulete de Alumínio Tipo """"C"""", C/ Tampa, 2  1/2""""</v>
          </cell>
          <cell r="C982" t="str">
            <v>UN</v>
          </cell>
          <cell r="D982">
            <v>55.011299999999999</v>
          </cell>
        </row>
        <row r="983">
          <cell r="A983" t="str">
            <v>001.17.03129</v>
          </cell>
          <cell r="B983" t="str">
            <v>Fornecimento e Instalação de Condulete de Alumínio Tipo """"E"""", S/ Tampa, 1/2""""</v>
          </cell>
          <cell r="C983" t="str">
            <v>UN</v>
          </cell>
          <cell r="D983">
            <v>5.4451000000000001</v>
          </cell>
        </row>
        <row r="984">
          <cell r="A984" t="str">
            <v>001.17.03131</v>
          </cell>
          <cell r="B984" t="str">
            <v>Fornecimento e Instalação de Condulete de Alumínio Tipo """"E"""", S/ Tampa, 3/4""""</v>
          </cell>
          <cell r="C984" t="str">
            <v>UN</v>
          </cell>
          <cell r="D984">
            <v>5.4451000000000001</v>
          </cell>
        </row>
        <row r="985">
          <cell r="A985" t="str">
            <v>001.17.03133</v>
          </cell>
          <cell r="B985" t="str">
            <v>Fornecimento e Instalação de Condulete de Alumínio Tipo """"E"""", S/ Tampa, 1""""</v>
          </cell>
          <cell r="C985" t="str">
            <v>UN</v>
          </cell>
          <cell r="D985">
            <v>7.5951000000000004</v>
          </cell>
        </row>
        <row r="986">
          <cell r="A986" t="str">
            <v>001.17.03135</v>
          </cell>
          <cell r="B986" t="str">
            <v>Fornecimento e Instalação de Condulete de Alumínio Tipo """"E"""", C/ Tampa, 1 1/4""""</v>
          </cell>
          <cell r="C986" t="str">
            <v>UN</v>
          </cell>
          <cell r="D986">
            <v>13.6313</v>
          </cell>
        </row>
        <row r="987">
          <cell r="A987" t="str">
            <v>001.17.03137</v>
          </cell>
          <cell r="B987" t="str">
            <v>Fornecimento e Instalação de Condulete de Alumínio Tipo """"E"""", C/ Tampa, 1 1/2""""</v>
          </cell>
          <cell r="C987" t="str">
            <v>UN</v>
          </cell>
          <cell r="D987">
            <v>18.641300000000001</v>
          </cell>
        </row>
        <row r="988">
          <cell r="A988" t="str">
            <v>001.17.03139</v>
          </cell>
          <cell r="B988" t="str">
            <v>Fornecimento e Instalação de Condulete de Alumínio Tipo """"E"""", C/ Tampa, 2""""</v>
          </cell>
          <cell r="C988" t="str">
            <v>UN</v>
          </cell>
          <cell r="D988">
            <v>26.311299999999999</v>
          </cell>
        </row>
        <row r="989">
          <cell r="A989" t="str">
            <v>001.17.03141</v>
          </cell>
          <cell r="B989" t="str">
            <v>Fornecimento e Instalação de Condulete de Alumínio Tipo """"E"""", C/ Tampa, 2  1/2""""</v>
          </cell>
          <cell r="C989" t="str">
            <v>UN</v>
          </cell>
          <cell r="D989">
            <v>55.011299999999999</v>
          </cell>
        </row>
        <row r="990">
          <cell r="A990" t="str">
            <v>001.17.03143</v>
          </cell>
          <cell r="B990" t="str">
            <v>Fornecimento e Instalação de Condulete de Alumínio Tipo """"LL"""",""""LB"""", """"LR"""", S/ Tampa, 1/2""""</v>
          </cell>
          <cell r="C990" t="str">
            <v>UN</v>
          </cell>
          <cell r="D990">
            <v>5.7950999999999997</v>
          </cell>
        </row>
        <row r="991">
          <cell r="A991" t="str">
            <v>001.17.03145</v>
          </cell>
          <cell r="B991" t="str">
            <v>Fornecimento e Instalação de Condulete de Alumínio Tipo """"LL"""",""""LB"""", """"LR"""", S/ Tampa, 3/4""""</v>
          </cell>
          <cell r="C991" t="str">
            <v>UN</v>
          </cell>
          <cell r="D991">
            <v>5.7950999999999997</v>
          </cell>
        </row>
        <row r="992">
          <cell r="A992" t="str">
            <v>001.17.03147</v>
          </cell>
          <cell r="B992" t="str">
            <v>Fornecimento e Instalação de Condulete de Alumínio Tipo  """"LL"""",""""LB"""", """"LR"""", S/ Tampa, 1""""</v>
          </cell>
          <cell r="C992" t="str">
            <v>UN</v>
          </cell>
          <cell r="D992">
            <v>8.5251000000000001</v>
          </cell>
        </row>
        <row r="993">
          <cell r="A993" t="str">
            <v>001.17.03149</v>
          </cell>
          <cell r="B993" t="str">
            <v>Fornecimento e Instalação de Condulete de Alumínio Tipo """"LL"""",""""LB"""", """"LR"""", C/ Tampa, 1 1/4""""</v>
          </cell>
          <cell r="C993" t="str">
            <v>UN</v>
          </cell>
          <cell r="D993">
            <v>14.661300000000001</v>
          </cell>
        </row>
        <row r="994">
          <cell r="A994" t="str">
            <v>001.17.03151</v>
          </cell>
          <cell r="B994" t="str">
            <v>Fornecimento e Instalação de Condulete de Alumínio Tipo  """"LL"""",""""LB"""", """"LR"""", C/ Tampa, 1 1/2""""</v>
          </cell>
          <cell r="C994" t="str">
            <v>UN</v>
          </cell>
          <cell r="D994">
            <v>19.691299999999998</v>
          </cell>
        </row>
        <row r="995">
          <cell r="A995" t="str">
            <v>001.17.03153</v>
          </cell>
          <cell r="B995" t="str">
            <v>Fornecimento e Instalação de Condulete de Alumínio Tipo  """"LL"""",""""LB"""", """"LR"""", C/ Tampa, 2""""</v>
          </cell>
          <cell r="C995" t="str">
            <v>UN</v>
          </cell>
          <cell r="D995">
            <v>27.211300000000001</v>
          </cell>
        </row>
        <row r="996">
          <cell r="A996" t="str">
            <v>001.17.03155</v>
          </cell>
          <cell r="B996" t="str">
            <v>Fornecimento e Instalação de Condulete de Alumínio Tipo  """"LL"""",""""LB"""", """"LR"""", C/ Tampa, 2  1/2""""</v>
          </cell>
          <cell r="C996" t="str">
            <v>UN</v>
          </cell>
          <cell r="D996">
            <v>55.271299999999997</v>
          </cell>
        </row>
        <row r="997">
          <cell r="A997" t="str">
            <v>001.17.03157</v>
          </cell>
          <cell r="B997" t="str">
            <v>Fornecimento e Instalação de Condulete de Alumínio Tipo """"TB"""", S/ Tampa, 1/2""""</v>
          </cell>
          <cell r="C997" t="str">
            <v>UN</v>
          </cell>
          <cell r="D997">
            <v>6.4939</v>
          </cell>
        </row>
        <row r="998">
          <cell r="A998" t="str">
            <v>001.17.03159</v>
          </cell>
          <cell r="B998" t="str">
            <v>Fornecimento e Instalação de Condulete de Alumínio Tipo """"TB"""", S/ Tampa, 3/4""""</v>
          </cell>
          <cell r="C998" t="str">
            <v>UN</v>
          </cell>
          <cell r="D998">
            <v>6.4939</v>
          </cell>
        </row>
        <row r="999">
          <cell r="A999" t="str">
            <v>001.17.03161</v>
          </cell>
          <cell r="B999" t="str">
            <v>Fornecimento e Instalação de Condulete de Alumínio Tipo """"TB"""", S/ Tampa, 1""""</v>
          </cell>
          <cell r="C999" t="str">
            <v>UN</v>
          </cell>
          <cell r="D999">
            <v>9.5439000000000007</v>
          </cell>
        </row>
        <row r="1000">
          <cell r="A1000" t="str">
            <v>001.17.03163</v>
          </cell>
          <cell r="B1000" t="str">
            <v>Fornecimento e Instalação de Condulete de Alumínio Tipo """"TB"""", C/ Tampa, 1 1/4""""</v>
          </cell>
          <cell r="C1000" t="str">
            <v>UN</v>
          </cell>
          <cell r="D1000">
            <v>16.330100000000002</v>
          </cell>
        </row>
        <row r="1001">
          <cell r="A1001" t="str">
            <v>001.17.03165</v>
          </cell>
          <cell r="B1001" t="str">
            <v>Fornecimento e Instalação de Condulete de Alumínio Tipo """"TB"""", C/ Tampa, 1 1/2""""</v>
          </cell>
          <cell r="C1001" t="str">
            <v>UN</v>
          </cell>
          <cell r="D1001">
            <v>22.030100000000001</v>
          </cell>
        </row>
        <row r="1002">
          <cell r="A1002" t="str">
            <v>001.17.03166</v>
          </cell>
          <cell r="B1002" t="str">
            <v>Fornecimento e Instalação de Condulete de Alumínio Tipo """"TB"""", C/ Tampa, 2""""</v>
          </cell>
          <cell r="C1002" t="str">
            <v>UN</v>
          </cell>
          <cell r="D1002">
            <v>29.5501</v>
          </cell>
        </row>
        <row r="1003">
          <cell r="A1003" t="str">
            <v>001.17.03167</v>
          </cell>
          <cell r="B1003" t="str">
            <v>Fornecimento e Instalação de Condulete de Alumínio Tipo """"TB"""", C/ Tampa, 2  1/2""""</v>
          </cell>
          <cell r="C1003" t="str">
            <v>UN</v>
          </cell>
          <cell r="D1003">
            <v>59.510100000000001</v>
          </cell>
        </row>
        <row r="1004">
          <cell r="A1004" t="str">
            <v>001.17.03168</v>
          </cell>
          <cell r="B1004" t="str">
            <v>Fornecimento e Instalação de Condulete de Alumínio Tipo """"X"""", S/ Tampa, 1/2""""</v>
          </cell>
          <cell r="C1004" t="str">
            <v>UN</v>
          </cell>
          <cell r="D1004">
            <v>6.3350999999999997</v>
          </cell>
        </row>
        <row r="1005">
          <cell r="A1005" t="str">
            <v>001.17.03169</v>
          </cell>
          <cell r="B1005" t="str">
            <v>Fornecimento e Instalação de Condulete de Alumínio Tipo """"X"""", S/ Tampa, 3/4""""</v>
          </cell>
          <cell r="C1005" t="str">
            <v>UN</v>
          </cell>
          <cell r="D1005">
            <v>6.3350999999999997</v>
          </cell>
        </row>
        <row r="1006">
          <cell r="A1006" t="str">
            <v>001.17.03170</v>
          </cell>
          <cell r="B1006" t="str">
            <v>Fornecimento e Instalação de Condulete de Alumínio Tipo """"X"""", S/ Tampa, 1""""</v>
          </cell>
          <cell r="C1006" t="str">
            <v>UN</v>
          </cell>
          <cell r="D1006">
            <v>9.3651</v>
          </cell>
        </row>
        <row r="1007">
          <cell r="A1007" t="str">
            <v>001.17.03171</v>
          </cell>
          <cell r="B1007" t="str">
            <v>Fornecimento e Instalação de Condulete de Alumínio Tipo """"X"""", C/ Tampa, 1 1/4""""</v>
          </cell>
          <cell r="C1007" t="str">
            <v>UN</v>
          </cell>
          <cell r="D1007">
            <v>16.421299999999999</v>
          </cell>
        </row>
        <row r="1008">
          <cell r="A1008" t="str">
            <v>001.17.03172</v>
          </cell>
          <cell r="B1008" t="str">
            <v>Fornecimento e Instalação de Condulete de Alumínio Tipo """"X"""", C/ Tampa, 1 1/2""""</v>
          </cell>
          <cell r="C1008" t="str">
            <v>UN</v>
          </cell>
          <cell r="D1008">
            <v>23.3813</v>
          </cell>
        </row>
        <row r="1009">
          <cell r="A1009" t="str">
            <v>001.17.03173</v>
          </cell>
          <cell r="B1009" t="str">
            <v>Fornecimento e Instalação de Condulete de Alumínio Tipo """"X"""", C/ Tampa, 2""""</v>
          </cell>
          <cell r="C1009" t="str">
            <v>UN</v>
          </cell>
          <cell r="D1009">
            <v>31.321300000000001</v>
          </cell>
        </row>
        <row r="1010">
          <cell r="A1010" t="str">
            <v>001.17.03174</v>
          </cell>
          <cell r="B1010" t="str">
            <v>Fornecimento e Instalação de Condulete de Alumínio Tipo """"X"""", C/ Tampa, 2  1/2""""</v>
          </cell>
          <cell r="C1010" t="str">
            <v>UN</v>
          </cell>
          <cell r="D1010">
            <v>59.0413</v>
          </cell>
        </row>
        <row r="1011">
          <cell r="A1011" t="str">
            <v>001.17.03175</v>
          </cell>
          <cell r="B1011" t="str">
            <v>Fornecimento e Instalação de Tampa de Alumínio 1/2"""" e 3/4"""" 1 P</v>
          </cell>
          <cell r="C1011" t="str">
            <v>UN</v>
          </cell>
          <cell r="D1011">
            <v>1.7963</v>
          </cell>
        </row>
        <row r="1012">
          <cell r="A1012" t="str">
            <v>001.17.03176</v>
          </cell>
          <cell r="B1012" t="str">
            <v>Fornecimento e Instalação de Tampa de Alumínio 1/2"""" e 3/4"""" 1 P Red.</v>
          </cell>
          <cell r="C1012" t="str">
            <v>UN</v>
          </cell>
          <cell r="D1012">
            <v>1.7963</v>
          </cell>
        </row>
        <row r="1013">
          <cell r="A1013" t="str">
            <v>001.17.03177</v>
          </cell>
          <cell r="B1013" t="str">
            <v>Fornecimento e Instalação de Tampa de Alumínio 1/2"""" e 3/4"""" 1 P RJ 45</v>
          </cell>
          <cell r="C1013" t="str">
            <v>UN</v>
          </cell>
          <cell r="D1013">
            <v>1.7963</v>
          </cell>
        </row>
        <row r="1014">
          <cell r="A1014" t="str">
            <v>001.17.03178</v>
          </cell>
          <cell r="B1014" t="str">
            <v>Fornecimento e Instalação de Tampa de Alumínio 1/2"""" e 3/4"""" 2 P</v>
          </cell>
          <cell r="C1014" t="str">
            <v>UN</v>
          </cell>
          <cell r="D1014">
            <v>1.7963</v>
          </cell>
        </row>
        <row r="1015">
          <cell r="A1015" t="str">
            <v>001.17.03179</v>
          </cell>
          <cell r="B1015" t="str">
            <v>Fornecimento e Instalação de Tampa de Alumínio 1/2"""" e 3/4"""" 2 P Sep.</v>
          </cell>
          <cell r="C1015" t="str">
            <v>UN</v>
          </cell>
          <cell r="D1015">
            <v>1.7963</v>
          </cell>
        </row>
        <row r="1016">
          <cell r="A1016" t="str">
            <v>001.17.03181</v>
          </cell>
          <cell r="B1016" t="str">
            <v>Fornecimento e Instalação de Tampa de Alumínio 1/2"""" e 3/4"""" 2 P RJ 45</v>
          </cell>
          <cell r="C1016" t="str">
            <v>UN</v>
          </cell>
          <cell r="D1016">
            <v>1.7963</v>
          </cell>
        </row>
        <row r="1017">
          <cell r="A1017" t="str">
            <v>001.17.03183</v>
          </cell>
          <cell r="B1017" t="str">
            <v>Fornecimento e Instalação de Tampa de Alumínio 1/2"""" e 3/4"""" 3 P</v>
          </cell>
          <cell r="C1017" t="str">
            <v>UN</v>
          </cell>
          <cell r="D1017">
            <v>1.7963</v>
          </cell>
        </row>
        <row r="1018">
          <cell r="A1018" t="str">
            <v>001.17.03185</v>
          </cell>
          <cell r="B1018" t="str">
            <v>Fornecimento e Instalação de Tampa de Alumínio 1/2"""" e 3/4"""" Cega</v>
          </cell>
          <cell r="C1018" t="str">
            <v>UN</v>
          </cell>
          <cell r="D1018">
            <v>1.7963</v>
          </cell>
        </row>
        <row r="1019">
          <cell r="A1019" t="str">
            <v>001.17.03187</v>
          </cell>
          <cell r="B1019" t="str">
            <v>Fornecimento e Instalação de Tampa de Alumínio 1"""" 1 P</v>
          </cell>
          <cell r="C1019" t="str">
            <v>UN</v>
          </cell>
          <cell r="D1019">
            <v>2.2763</v>
          </cell>
        </row>
        <row r="1020">
          <cell r="A1020" t="str">
            <v>001.17.03189</v>
          </cell>
          <cell r="B1020" t="str">
            <v>Fornecimento e Instalação de Tampa de Alumínio 1"""" 1 P Red.</v>
          </cell>
          <cell r="C1020" t="str">
            <v>UN</v>
          </cell>
          <cell r="D1020">
            <v>2.2763</v>
          </cell>
        </row>
        <row r="1021">
          <cell r="A1021" t="str">
            <v>001.17.03191</v>
          </cell>
          <cell r="B1021" t="str">
            <v>Fornecimento e Instalação de Tampa de Alumínio 1"""" 1 P RJ 45</v>
          </cell>
          <cell r="C1021" t="str">
            <v>UN</v>
          </cell>
          <cell r="D1021">
            <v>2.2763</v>
          </cell>
        </row>
        <row r="1022">
          <cell r="A1022" t="str">
            <v>001.17.03193</v>
          </cell>
          <cell r="B1022" t="str">
            <v>Fornecimento e Instalação de Tampa de Alumínio 1"""" 2 P</v>
          </cell>
          <cell r="C1022" t="str">
            <v>UN</v>
          </cell>
          <cell r="D1022">
            <v>2.2763</v>
          </cell>
        </row>
        <row r="1023">
          <cell r="A1023" t="str">
            <v>001.17.03195</v>
          </cell>
          <cell r="B1023" t="str">
            <v>Fornecimento e Instalação de Tampa de Alumínio 1"""" 2 P Sep.</v>
          </cell>
          <cell r="C1023" t="str">
            <v>UN</v>
          </cell>
          <cell r="D1023">
            <v>2.2763</v>
          </cell>
        </row>
        <row r="1024">
          <cell r="A1024" t="str">
            <v>001.17.03197</v>
          </cell>
          <cell r="B1024" t="str">
            <v>Fornecimento e Instalação de Tampa de Alumínio 1"""" 2 P RJ 45</v>
          </cell>
          <cell r="C1024" t="str">
            <v>UN</v>
          </cell>
          <cell r="D1024">
            <v>2.2763</v>
          </cell>
        </row>
        <row r="1025">
          <cell r="A1025" t="str">
            <v>001.17.03199</v>
          </cell>
          <cell r="B1025" t="str">
            <v>Fornecimento e Instalação de Tampa de Alumínio 1"""" 3 P</v>
          </cell>
          <cell r="C1025" t="str">
            <v>UN</v>
          </cell>
          <cell r="D1025">
            <v>2.2763</v>
          </cell>
        </row>
        <row r="1026">
          <cell r="A1026" t="str">
            <v>001.17.03201</v>
          </cell>
          <cell r="B1026" t="str">
            <v>Fornecimento e Instalação de Tampa de Alumínio 1"""" Cega</v>
          </cell>
          <cell r="C1026" t="str">
            <v>UN</v>
          </cell>
          <cell r="D1026">
            <v>2.2763</v>
          </cell>
        </row>
        <row r="1027">
          <cell r="A1027" t="str">
            <v>001.17.03600</v>
          </cell>
          <cell r="B1027" t="str">
            <v>Fornecimento e instalação de caixa metálica com tampa parafusada de Embutir de 20.00x20.00x10.00 cm</v>
          </cell>
          <cell r="C1027" t="str">
            <v>UN</v>
          </cell>
          <cell r="D1027">
            <v>27.677399999999999</v>
          </cell>
        </row>
        <row r="1028">
          <cell r="A1028" t="str">
            <v>001.17.03620</v>
          </cell>
          <cell r="B1028" t="str">
            <v>Fornecimento e instalação de caixa metálica com tampa parafusada de Embutir de 25.00x25.00x12.00 cm</v>
          </cell>
          <cell r="C1028" t="str">
            <v>UN</v>
          </cell>
          <cell r="D1028">
            <v>34.0961</v>
          </cell>
        </row>
        <row r="1029">
          <cell r="A1029" t="str">
            <v>001.17.03640</v>
          </cell>
          <cell r="B1029" t="str">
            <v>Fornecimento e instalação de caixa metálica com tampa parafusada de Embutir 30.00x30.00x15.00 cm</v>
          </cell>
          <cell r="C1029" t="str">
            <v>UN</v>
          </cell>
          <cell r="D1029">
            <v>47.6509</v>
          </cell>
        </row>
        <row r="1030">
          <cell r="A1030" t="str">
            <v>001.17.03660</v>
          </cell>
          <cell r="B1030" t="str">
            <v>Fornecimento e instalação de caixa metálica com tampa parafusada de Embutir 40.00x40.00x15.00 cm</v>
          </cell>
          <cell r="C1030" t="str">
            <v>UN</v>
          </cell>
          <cell r="D1030">
            <v>71.347800000000007</v>
          </cell>
        </row>
        <row r="1031">
          <cell r="A1031" t="str">
            <v>001.17.03680</v>
          </cell>
          <cell r="B1031" t="str">
            <v>Fornecimento e instalação de caixa metálica com tampa parafusada de Embutir 50.00x50.00x15.00 cm</v>
          </cell>
          <cell r="C1031" t="str">
            <v>UN</v>
          </cell>
          <cell r="D1031">
            <v>91.437799999999996</v>
          </cell>
        </row>
        <row r="1032">
          <cell r="A1032" t="str">
            <v>001.17.03820</v>
          </cell>
          <cell r="B1032" t="str">
            <v>Fornecimento e instalação de Quadro Metálico De  80 x 60 x 25 cm C/Porta P/ Comando</v>
          </cell>
          <cell r="C1032" t="str">
            <v>UN</v>
          </cell>
          <cell r="D1032">
            <v>285.25560000000002</v>
          </cell>
        </row>
        <row r="1033">
          <cell r="A1033" t="str">
            <v>001.17.03840</v>
          </cell>
          <cell r="B1033" t="str">
            <v>Fornecimento e instalação de Quadro Metálico De  60x 60x20 cm C/Porta P/ Comando</v>
          </cell>
          <cell r="C1033" t="str">
            <v>UN</v>
          </cell>
          <cell r="D1033">
            <v>290.11869999999999</v>
          </cell>
        </row>
        <row r="1034">
          <cell r="A1034" t="str">
            <v>001.17.03850</v>
          </cell>
          <cell r="B1034" t="str">
            <v>Fornecimento e instalação de Quadro De Distribuicao P/ 01- 03 Circuitos De Sobrepor, Pvc, Eletromar ou Mesmo Padrão</v>
          </cell>
          <cell r="C1034" t="str">
            <v>UN</v>
          </cell>
          <cell r="D1034">
            <v>33.127800000000001</v>
          </cell>
        </row>
        <row r="1035">
          <cell r="A1035" t="str">
            <v>001.17.03855</v>
          </cell>
          <cell r="B1035" t="str">
            <v>Fornecimento e instalação de Quadro De Distribuicao P/ 04 - 06 Circuitos De Sobrepor, Pvc, Eletromar ou Mesmo Padrão</v>
          </cell>
          <cell r="C1035" t="str">
            <v>UN</v>
          </cell>
          <cell r="D1035">
            <v>42.2378</v>
          </cell>
        </row>
        <row r="1036">
          <cell r="A1036" t="str">
            <v>001.17.03860</v>
          </cell>
          <cell r="B1036" t="str">
            <v>Fornecimento e instalação de Quadro De Dist Embutir Metálico Com Porta P/ 06 Circuitos</v>
          </cell>
          <cell r="C1036" t="str">
            <v>UN</v>
          </cell>
          <cell r="D1036">
            <v>36.1678</v>
          </cell>
        </row>
        <row r="1037">
          <cell r="A1037" t="str">
            <v>001.17.03880</v>
          </cell>
          <cell r="B1037" t="str">
            <v>Fornecimento e instalação de Quadro De Dist Embutir Metálico Com Porta P/ 12 Circuitos</v>
          </cell>
          <cell r="C1037" t="str">
            <v>UN</v>
          </cell>
          <cell r="D1037">
            <v>46.957799999999999</v>
          </cell>
        </row>
        <row r="1038">
          <cell r="A1038" t="str">
            <v>001.17.03900</v>
          </cell>
          <cell r="B1038" t="str">
            <v>Fornecimento e instalação de Quadro De Dist Embutir Metálico Com Porta P/ 18 Circuitos</v>
          </cell>
          <cell r="C1038" t="str">
            <v>UN</v>
          </cell>
          <cell r="D1038">
            <v>85.844800000000006</v>
          </cell>
        </row>
        <row r="1039">
          <cell r="A1039" t="str">
            <v>001.17.03920</v>
          </cell>
          <cell r="B1039" t="str">
            <v>Fornecimento e instalação de Quadro De Dist Tripolar Embutir C/ Barramento Com Porta 20 Circuitos 100 A</v>
          </cell>
          <cell r="C1039" t="str">
            <v>UN</v>
          </cell>
          <cell r="D1039">
            <v>134.12479999999999</v>
          </cell>
        </row>
        <row r="1040">
          <cell r="A1040" t="str">
            <v>001.17.03980</v>
          </cell>
          <cell r="B1040" t="str">
            <v>Fornecimento e instalação de Quadro De Dist Tripolar Embutir C/ Barramento Com Porta 24 Circuitos 100 A</v>
          </cell>
          <cell r="C1040" t="str">
            <v>UN</v>
          </cell>
          <cell r="D1040">
            <v>183.55170000000001</v>
          </cell>
        </row>
        <row r="1041">
          <cell r="A1041" t="str">
            <v>001.17.04000</v>
          </cell>
          <cell r="B1041" t="str">
            <v>Fornecimento e instalação de Quadro De Dist Tripolar Embutir C/ Barramento Com Porta 40 Circuitos 100 A</v>
          </cell>
          <cell r="C1041" t="str">
            <v>UN</v>
          </cell>
          <cell r="D1041">
            <v>418.18869999999998</v>
          </cell>
        </row>
        <row r="1042">
          <cell r="A1042" t="str">
            <v>001.17.04020</v>
          </cell>
          <cell r="B1042" t="str">
            <v>Fornecimento e instalação de Quadro De Dist Tripolar Embutir C/ Barramento Com Porta 50 Circuitos 100 A</v>
          </cell>
          <cell r="C1042" t="str">
            <v>UN</v>
          </cell>
          <cell r="D1042">
            <v>570.69560000000001</v>
          </cell>
        </row>
        <row r="1043">
          <cell r="A1043" t="str">
            <v>001.17.04060</v>
          </cell>
          <cell r="B1043" t="str">
            <v>Fornecimento e instalação de Quadro De Dist Tripolar Embutir C/ Barramento Com Porta 32 Circuitos 100 A</v>
          </cell>
          <cell r="C1043" t="str">
            <v>UN</v>
          </cell>
          <cell r="D1043">
            <v>197.90170000000001</v>
          </cell>
        </row>
        <row r="1044">
          <cell r="A1044" t="str">
            <v>001.17.04200</v>
          </cell>
          <cell r="B1044" t="str">
            <v>Fornecimento e Instalação de Disjuntor monofásico EL 10A da marca Eletromar ou Mesmo Padrão (UL)</v>
          </cell>
          <cell r="C1044" t="str">
            <v>UN</v>
          </cell>
          <cell r="D1044">
            <v>6.3827999999999996</v>
          </cell>
        </row>
        <row r="1045">
          <cell r="A1045" t="str">
            <v>001.17.04202</v>
          </cell>
          <cell r="B1045" t="str">
            <v>Fornecimento e Instalação de Disjuntor monofásico EL 15A da marca Eletromar ou Mesmo Padrão (UL)</v>
          </cell>
          <cell r="C1045" t="str">
            <v>UN</v>
          </cell>
          <cell r="D1045">
            <v>6.5027999999999997</v>
          </cell>
        </row>
        <row r="1046">
          <cell r="A1046" t="str">
            <v>001.17.04203</v>
          </cell>
          <cell r="B1046" t="str">
            <v>Fornecimento e Instalação de Disjuntor monofásico EL 20A da marca Eletromar ou Mesmo Padrão (UL)</v>
          </cell>
          <cell r="C1046" t="str">
            <v>UN</v>
          </cell>
          <cell r="D1046">
            <v>6.4518000000000004</v>
          </cell>
        </row>
        <row r="1047">
          <cell r="A1047" t="str">
            <v>001.17.04204</v>
          </cell>
          <cell r="B1047" t="str">
            <v>Fornecimento e Instalação de Disjuntor monofásico EL 25A da marca Eletromar ou Mesmo Padrão (UL)</v>
          </cell>
          <cell r="C1047" t="str">
            <v>UN</v>
          </cell>
          <cell r="D1047">
            <v>6.4518000000000004</v>
          </cell>
        </row>
        <row r="1048">
          <cell r="A1048" t="str">
            <v>001.17.04205</v>
          </cell>
          <cell r="B1048" t="str">
            <v>Fornecimento e Instalação de Disjuntor monofásico EL 30A da marca Eletromar ou Mesmo Padrão (UL)</v>
          </cell>
          <cell r="C1048" t="str">
            <v>UN</v>
          </cell>
          <cell r="D1048">
            <v>6.4428000000000001</v>
          </cell>
        </row>
        <row r="1049">
          <cell r="A1049" t="str">
            <v>001.17.04206</v>
          </cell>
          <cell r="B1049" t="str">
            <v>Fornecimento e Instalação de Disjuntor monofásico EL 35A da marca Eletromar ou Mesmo Padrão (UL)</v>
          </cell>
          <cell r="C1049" t="str">
            <v>UN</v>
          </cell>
          <cell r="D1049">
            <v>9.8287999999999993</v>
          </cell>
        </row>
        <row r="1050">
          <cell r="A1050" t="str">
            <v>001.17.04207</v>
          </cell>
          <cell r="B1050" t="str">
            <v>Fornecimento e Instalação de Disjuntor monofásico EL 40A da marca Eletromar ou Mesmo Padrão (UL)</v>
          </cell>
          <cell r="C1050" t="str">
            <v>UN</v>
          </cell>
          <cell r="D1050">
            <v>9.7338000000000005</v>
          </cell>
        </row>
        <row r="1051">
          <cell r="A1051" t="str">
            <v>001.17.04208</v>
          </cell>
          <cell r="B1051" t="str">
            <v>Fornecimento e Instalação de Disjuntor monofásico EL 50A da marca Eletromar ou Mesmo Padrão (UL)</v>
          </cell>
          <cell r="C1051" t="str">
            <v>UN</v>
          </cell>
          <cell r="D1051">
            <v>9.0527999999999995</v>
          </cell>
        </row>
        <row r="1052">
          <cell r="A1052" t="str">
            <v>001.17.04210</v>
          </cell>
          <cell r="B1052" t="str">
            <v>Fornecimento e Instalação de Disjuntor monofásico EL 60A da marca Eletromar ou Mesmo Padrão (UL)</v>
          </cell>
          <cell r="C1052" t="str">
            <v>UN</v>
          </cell>
          <cell r="D1052">
            <v>14.152799999999999</v>
          </cell>
        </row>
        <row r="1053">
          <cell r="A1053" t="str">
            <v>001.17.04212</v>
          </cell>
          <cell r="B1053" t="str">
            <v>Fornecimento e Instalação de Disjuntor monofásico EL 70A da marca Eletromar ou Mesmo Padrão (UL)</v>
          </cell>
          <cell r="C1053" t="str">
            <v>UN</v>
          </cell>
          <cell r="D1053">
            <v>14.152799999999999</v>
          </cell>
        </row>
        <row r="1054">
          <cell r="A1054" t="str">
            <v>001.17.04214</v>
          </cell>
          <cell r="B1054" t="str">
            <v>Fornecimento e Instalação de Disjuntor bifásico EL 10A da marca Eletromar ou Mesmo Padrão (UL)</v>
          </cell>
          <cell r="C1054" t="str">
            <v>UN</v>
          </cell>
          <cell r="D1054">
            <v>32.344799999999999</v>
          </cell>
        </row>
        <row r="1055">
          <cell r="A1055" t="str">
            <v>001.17.04216</v>
          </cell>
          <cell r="B1055" t="str">
            <v>Fornecimento e Instalação de Disjuntor bifásico EL 15A da marca Eletromar ou Mesmo Padrão (UL)</v>
          </cell>
          <cell r="C1055" t="str">
            <v>UN</v>
          </cell>
          <cell r="D1055">
            <v>30.945799999999998</v>
          </cell>
        </row>
        <row r="1056">
          <cell r="A1056" t="str">
            <v>001.17.04218</v>
          </cell>
          <cell r="B1056" t="str">
            <v>Fornecimento e Instalação de Disjuntor bifásico EL 20A da marca Eletromar ou Mesmo Padrão (UL)</v>
          </cell>
          <cell r="C1056" t="str">
            <v>UN</v>
          </cell>
          <cell r="D1056">
            <v>30.945799999999998</v>
          </cell>
        </row>
        <row r="1057">
          <cell r="A1057" t="str">
            <v>001.17.04220</v>
          </cell>
          <cell r="B1057" t="str">
            <v>Fornecimento e Instalação de Disjuntor bifásico EL 25A da marca Eletromar ou Mesmo Padrão (UL)</v>
          </cell>
          <cell r="C1057" t="str">
            <v>UN</v>
          </cell>
          <cell r="D1057">
            <v>30.945799999999998</v>
          </cell>
        </row>
        <row r="1058">
          <cell r="A1058" t="str">
            <v>001.17.04222</v>
          </cell>
          <cell r="B1058" t="str">
            <v>Fornecimento e Instalação de Disjuntor bifásico EL 30A da marca Eletromar ou Mesmo Padrão (UL)</v>
          </cell>
          <cell r="C1058" t="str">
            <v>UN</v>
          </cell>
          <cell r="D1058">
            <v>30.945799999999998</v>
          </cell>
        </row>
        <row r="1059">
          <cell r="A1059" t="str">
            <v>001.17.04224</v>
          </cell>
          <cell r="B1059" t="str">
            <v>Fornecimento e Instalação de Disjuntor bifásico EL 35A da marca Eletromar ou Mesmo Padrão (UL)</v>
          </cell>
          <cell r="C1059" t="str">
            <v>UN</v>
          </cell>
          <cell r="D1059">
            <v>32.344799999999999</v>
          </cell>
        </row>
        <row r="1060">
          <cell r="A1060" t="str">
            <v>001.17.04226</v>
          </cell>
          <cell r="B1060" t="str">
            <v>Fornecimento e Instalação de Disjuntor bifásico EL 40A da marca Eletromar ou Mesmo Padrão (UL)</v>
          </cell>
          <cell r="C1060" t="str">
            <v>UN</v>
          </cell>
          <cell r="D1060">
            <v>32.344799999999999</v>
          </cell>
        </row>
        <row r="1061">
          <cell r="A1061" t="str">
            <v>001.17.04228</v>
          </cell>
          <cell r="B1061" t="str">
            <v>Fornecimento e Instalação de Disjuntor bifásico EL 50A da marca Eletromar ou Mesmo Padrão (UL))</v>
          </cell>
          <cell r="C1061" t="str">
            <v>UN</v>
          </cell>
          <cell r="D1061">
            <v>32.344799999999999</v>
          </cell>
        </row>
        <row r="1062">
          <cell r="A1062" t="str">
            <v>001.17.04230</v>
          </cell>
          <cell r="B1062" t="str">
            <v>Fornecimento e Instalação de Disjuntor bifásico EL 60A da marca Eletromar ou Mesmo Padrão (UL)</v>
          </cell>
          <cell r="C1062" t="str">
            <v>UN</v>
          </cell>
          <cell r="D1062">
            <v>46.3628</v>
          </cell>
        </row>
        <row r="1063">
          <cell r="A1063" t="str">
            <v>001.17.04231</v>
          </cell>
          <cell r="B1063" t="str">
            <v>Fornecimento e Instalação de Disjuntor bifásico EL 70A da marca Eletromar ou Mesmo Padrão (UL)</v>
          </cell>
          <cell r="C1063" t="str">
            <v>UN</v>
          </cell>
          <cell r="D1063">
            <v>47.0608</v>
          </cell>
        </row>
        <row r="1064">
          <cell r="A1064" t="str">
            <v>001.17.04232</v>
          </cell>
          <cell r="B1064" t="str">
            <v>Fornecimento e Instalação de Disjuntor bifásico EL 90A da marca Eletromar ou Mesmo Padrão (UL)</v>
          </cell>
          <cell r="C1064" t="str">
            <v>UN</v>
          </cell>
          <cell r="D1064">
            <v>47.0608</v>
          </cell>
        </row>
        <row r="1065">
          <cell r="A1065" t="str">
            <v>001.17.04233</v>
          </cell>
          <cell r="B1065" t="str">
            <v>Fornecimento e Instalação de Disjuntor bifásico EL 100A da marca Eletromar ou Mesmo Padrão (UL)</v>
          </cell>
          <cell r="C1065" t="str">
            <v>UN</v>
          </cell>
          <cell r="D1065">
            <v>46.3628</v>
          </cell>
        </row>
        <row r="1066">
          <cell r="A1066" t="str">
            <v>001.17.04234</v>
          </cell>
          <cell r="B1066" t="str">
            <v>Fornecimento e Instalação de Disjuntor trifásico EL 10A  C da marca Eletromar ou Mesmo Padrão (UL)</v>
          </cell>
          <cell r="C1066" t="str">
            <v>UN</v>
          </cell>
          <cell r="D1066">
            <v>37.5886</v>
          </cell>
        </row>
        <row r="1067">
          <cell r="A1067" t="str">
            <v>001.17.04235</v>
          </cell>
          <cell r="B1067" t="str">
            <v>Fornecimento e Instalação de Disjuntor trifásico EL 15A  C da marca Eletromar ou Mesmo Padrão (UL)</v>
          </cell>
          <cell r="C1067" t="str">
            <v>UN</v>
          </cell>
          <cell r="D1067">
            <v>38.156599999999997</v>
          </cell>
        </row>
        <row r="1068">
          <cell r="A1068" t="str">
            <v>001.17.04236</v>
          </cell>
          <cell r="B1068" t="str">
            <v>Fornecimento e Instalação de Disjuntor trifásico EL 20A  C da marca Eletromar ou Mesmo Padrão (UL)</v>
          </cell>
          <cell r="C1068" t="str">
            <v>UN</v>
          </cell>
          <cell r="D1068">
            <v>36.9026</v>
          </cell>
        </row>
        <row r="1069">
          <cell r="A1069" t="str">
            <v>001.17.04237</v>
          </cell>
          <cell r="B1069" t="str">
            <v>Fornecimento e Instalação de Disjuntor trifásico EL 25A  C da marca Eletromar ou Mesmo Padrão (UL)</v>
          </cell>
          <cell r="C1069" t="str">
            <v>UN</v>
          </cell>
          <cell r="D1069">
            <v>37.0396</v>
          </cell>
        </row>
        <row r="1070">
          <cell r="A1070" t="str">
            <v>001.17.04238</v>
          </cell>
          <cell r="B1070" t="str">
            <v>Fornecimento e Instalação de Disjuntor trifásico EL 30A  C da marca Eletromar ou Mesmo Padrão (UL)</v>
          </cell>
          <cell r="C1070" t="str">
            <v>UN</v>
          </cell>
          <cell r="D1070">
            <v>37.459600000000002</v>
          </cell>
        </row>
        <row r="1071">
          <cell r="A1071" t="str">
            <v>001.17.04239</v>
          </cell>
          <cell r="B1071" t="str">
            <v>Fornecimento e Instalação de Disjuntor trifásico EL 35A  C da marca Eletromar ou Mesmo Padrão (UL)</v>
          </cell>
          <cell r="C1071" t="str">
            <v>UN</v>
          </cell>
          <cell r="D1071">
            <v>36.9026</v>
          </cell>
        </row>
        <row r="1072">
          <cell r="A1072" t="str">
            <v>001.17.04240</v>
          </cell>
          <cell r="B1072" t="str">
            <v>Fornecimento e Instalação de Disjuntor trifásico EL 40A  C da marca Eletromar ou Mesmo Padrão (UL)</v>
          </cell>
          <cell r="C1072" t="str">
            <v>UN</v>
          </cell>
          <cell r="D1072">
            <v>38.098599999999998</v>
          </cell>
        </row>
        <row r="1073">
          <cell r="A1073" t="str">
            <v>001.17.04241</v>
          </cell>
          <cell r="B1073" t="str">
            <v>Fornecimento e Instalação de Disjuntor trifásico EL 50A  C da marca Eletromar ou Mesmo Padrão (UL)</v>
          </cell>
          <cell r="C1073" t="str">
            <v>UN</v>
          </cell>
          <cell r="D1073">
            <v>38.818600000000004</v>
          </cell>
        </row>
        <row r="1074">
          <cell r="A1074" t="str">
            <v>001.17.04242</v>
          </cell>
          <cell r="B1074" t="str">
            <v>Fornecimento e Instalação de Disjuntor trifásico EL 60A  C da marca Eletromar ou Mesmo Padrão (UL)</v>
          </cell>
          <cell r="C1074" t="str">
            <v>UN</v>
          </cell>
          <cell r="D1074">
            <v>56.241599999999998</v>
          </cell>
        </row>
        <row r="1075">
          <cell r="A1075" t="str">
            <v>001.17.04243</v>
          </cell>
          <cell r="B1075" t="str">
            <v>Fornecimento e Instalação de Disjuntor trifásico EL 70A  C da marca Eletromar ou Mesmo Padrão (UL)</v>
          </cell>
          <cell r="C1075" t="str">
            <v>UN</v>
          </cell>
          <cell r="D1075">
            <v>56.241599999999998</v>
          </cell>
        </row>
        <row r="1076">
          <cell r="A1076" t="str">
            <v>001.17.04244</v>
          </cell>
          <cell r="B1076" t="str">
            <v>Fornecimento e Instalação de Disjuntor trifásico EL 90A  C da marca Eletromar ou Mesmo Padrão (UL)</v>
          </cell>
          <cell r="C1076" t="str">
            <v>UN</v>
          </cell>
          <cell r="D1076">
            <v>56.241599999999998</v>
          </cell>
        </row>
        <row r="1077">
          <cell r="A1077" t="str">
            <v>001.17.04245</v>
          </cell>
          <cell r="B1077" t="str">
            <v>Fornecimento e Instalação de Disjuntor trifásico EL 100A  C da marca Eletromar ou Mesmo Padrão (UL)</v>
          </cell>
          <cell r="C1077" t="str">
            <v>UN</v>
          </cell>
          <cell r="D1077">
            <v>56.241599999999998</v>
          </cell>
        </row>
        <row r="1078">
          <cell r="A1078" t="str">
            <v>001.17.04246</v>
          </cell>
          <cell r="B1078" t="str">
            <v>Fornecimento e Instalação de Disjuntor trifásico EL 120A  CA da marca Eletromar ou Mesmo Padrão (UL)</v>
          </cell>
          <cell r="C1078" t="str">
            <v>UN</v>
          </cell>
          <cell r="D1078">
            <v>168.3416</v>
          </cell>
        </row>
        <row r="1079">
          <cell r="A1079" t="str">
            <v>001.17.04247</v>
          </cell>
          <cell r="B1079" t="str">
            <v>Fornecimento e Instalação de Disjuntor trifásico EL 125A  CA da marca Eletromar ou Mesmo Padrão (UL)</v>
          </cell>
          <cell r="C1079" t="str">
            <v>UN</v>
          </cell>
          <cell r="D1079">
            <v>166.66159999999999</v>
          </cell>
        </row>
        <row r="1080">
          <cell r="A1080" t="str">
            <v>001.17.04248</v>
          </cell>
          <cell r="B1080" t="str">
            <v>Fornecimento e Instalação de Disjuntor trifásico EL 150A  CA da marca Eletromar ou Mesmo Padrão (UL)</v>
          </cell>
          <cell r="C1080" t="str">
            <v>UN</v>
          </cell>
          <cell r="D1080">
            <v>157.05160000000001</v>
          </cell>
        </row>
        <row r="1081">
          <cell r="A1081" t="str">
            <v>001.17.04249</v>
          </cell>
          <cell r="B1081" t="str">
            <v>Fornecimento e Instalação de Disjuntor trifásico EL 175A  CA da marca Eletromar ou Mesmo Padrão (UL)</v>
          </cell>
          <cell r="C1081" t="str">
            <v>UN</v>
          </cell>
          <cell r="D1081">
            <v>157.05160000000001</v>
          </cell>
        </row>
        <row r="1082">
          <cell r="A1082" t="str">
            <v>001.17.04250</v>
          </cell>
          <cell r="B1082" t="str">
            <v>Fornecimento e Instalação de Disjuntor trifásico EL 200A  CA da marca Eletromar ou Mesmo Padrão (UL)</v>
          </cell>
          <cell r="C1082" t="str">
            <v>UN</v>
          </cell>
          <cell r="D1082">
            <v>157.05160000000001</v>
          </cell>
        </row>
        <row r="1083">
          <cell r="A1083" t="str">
            <v>001.17.04251</v>
          </cell>
          <cell r="B1083" t="str">
            <v>Fornecimento e Instalação de Disjuntor trifásico EL 225A  CA da marca Eletromar ou Mesmo Padrão (UL)</v>
          </cell>
          <cell r="C1083" t="str">
            <v>UN</v>
          </cell>
          <cell r="D1083">
            <v>166.66159999999999</v>
          </cell>
        </row>
        <row r="1084">
          <cell r="A1084" t="str">
            <v>001.17.04252</v>
          </cell>
          <cell r="B1084" t="str">
            <v>Fornecimento e Instalação de Disjuntor trifásico EL 250A  CA da marca Eletromar ou Mesmo Padrão (UL)</v>
          </cell>
          <cell r="C1084" t="str">
            <v>UN</v>
          </cell>
          <cell r="D1084">
            <v>435.9076</v>
          </cell>
        </row>
        <row r="1085">
          <cell r="A1085" t="str">
            <v>001.17.04253</v>
          </cell>
          <cell r="B1085" t="str">
            <v>Fornecimento e Instalação de Disjuntor trifásico EL 300A  KI da marca Eletromar ou Mesmo Padrão (UL)</v>
          </cell>
          <cell r="C1085" t="str">
            <v>UN</v>
          </cell>
          <cell r="D1085">
            <v>1739.0686000000001</v>
          </cell>
        </row>
        <row r="1086">
          <cell r="A1086" t="str">
            <v>001.17.04254</v>
          </cell>
          <cell r="B1086" t="str">
            <v>Fornecimento e Instalação de Disjuntor trifásico EL 350A  KI da marca Eletromar ou Mesmo Padrão (UL)</v>
          </cell>
          <cell r="C1086" t="str">
            <v>UN</v>
          </cell>
          <cell r="D1086">
            <v>1739.0686000000001</v>
          </cell>
        </row>
        <row r="1087">
          <cell r="A1087" t="str">
            <v>001.17.04255</v>
          </cell>
          <cell r="B1087" t="str">
            <v>Fornecimento e Instalação de Disjuntor trifásico EL 400A  KI da marca Eletromar ou Mesmo Padrão (UL)</v>
          </cell>
          <cell r="C1087" t="str">
            <v>UN</v>
          </cell>
          <cell r="D1087">
            <v>1657.1786</v>
          </cell>
        </row>
        <row r="1088">
          <cell r="A1088" t="str">
            <v>001.17.04256</v>
          </cell>
          <cell r="B1088" t="str">
            <v>Fornecimento e Instalação de Disjuntor trifásico EL 500A  LI da marca Eletromar ou Mesmo Padrão (UL)</v>
          </cell>
          <cell r="C1088" t="str">
            <v>UN</v>
          </cell>
          <cell r="D1088">
            <v>2994.7356</v>
          </cell>
        </row>
        <row r="1089">
          <cell r="A1089" t="str">
            <v>001.17.04257</v>
          </cell>
          <cell r="B1089" t="str">
            <v>Fornecimento e Instalação de Disjuntor trifásico EL 600A  LI da marca Eletromar ou Mesmo Padrão (UL)</v>
          </cell>
          <cell r="C1089" t="str">
            <v>UN</v>
          </cell>
          <cell r="D1089">
            <v>2994.7356</v>
          </cell>
        </row>
        <row r="1090">
          <cell r="A1090" t="str">
            <v>001.17.04258</v>
          </cell>
          <cell r="B1090" t="str">
            <v>Fornecimento e Instalação de Disjuntor trifásico EL 630A  LI da marca Eletromar ou Mesmo Padrão (UL)</v>
          </cell>
          <cell r="C1090" t="str">
            <v>UN</v>
          </cell>
          <cell r="D1090">
            <v>2994.7356</v>
          </cell>
        </row>
        <row r="1091">
          <cell r="A1091" t="str">
            <v>001.17.04259</v>
          </cell>
          <cell r="B1091" t="str">
            <v>Fornecimento e Instalação de Disjuntor trifásico EL 700A  LI da marca Eletromar ou Mesmo Padrão (UL)</v>
          </cell>
          <cell r="C1091" t="str">
            <v>UN</v>
          </cell>
          <cell r="D1091">
            <v>5358.4516000000003</v>
          </cell>
        </row>
        <row r="1092">
          <cell r="A1092" t="str">
            <v>001.17.04260</v>
          </cell>
          <cell r="B1092" t="str">
            <v>Fornecimento e Instalação de Disjuntor trifásico EL 800A  LI da marca Eletromar ou Mesmo Padrão (UL)</v>
          </cell>
          <cell r="C1092" t="str">
            <v>UN</v>
          </cell>
          <cell r="D1092">
            <v>5358.4516000000003</v>
          </cell>
        </row>
        <row r="1093">
          <cell r="A1093" t="str">
            <v>001.17.04261</v>
          </cell>
          <cell r="B1093" t="str">
            <v>Fornecimento e Instalação de Disjuntor mini monopolar 6A B da marca Siemens ou Mesmo Padrão (DIN)</v>
          </cell>
          <cell r="C1093" t="str">
            <v>UN</v>
          </cell>
          <cell r="D1093">
            <v>24.9558</v>
          </cell>
        </row>
        <row r="1094">
          <cell r="A1094" t="str">
            <v>001.17.04263</v>
          </cell>
          <cell r="B1094" t="str">
            <v>Fornecimento e Instalação de Disjuntor mini monopolar 25A B da marca Siemens ou Mesmo Padrão (DIN)</v>
          </cell>
          <cell r="C1094" t="str">
            <v>UN</v>
          </cell>
          <cell r="D1094">
            <v>8.4428000000000001</v>
          </cell>
        </row>
        <row r="1095">
          <cell r="A1095" t="str">
            <v>001.17.04265</v>
          </cell>
          <cell r="B1095" t="str">
            <v>Fornecimento e Instalação de Disjuntor mini monopolar 32A B da marca Siemens ou Mesmo Padrão (DIN)</v>
          </cell>
          <cell r="C1095" t="str">
            <v>UN</v>
          </cell>
          <cell r="D1095">
            <v>8.5578000000000003</v>
          </cell>
        </row>
        <row r="1096">
          <cell r="A1096" t="str">
            <v>001.17.04267</v>
          </cell>
          <cell r="B1096" t="str">
            <v>Fornecimento e Instalação de Disjuntor mini bipolar 6A C da marca Siemens ou Mesmo Padrão (DIN)</v>
          </cell>
          <cell r="C1096" t="str">
            <v>UN</v>
          </cell>
          <cell r="D1096">
            <v>97.156800000000004</v>
          </cell>
        </row>
        <row r="1097">
          <cell r="A1097" t="str">
            <v>001.17.04269</v>
          </cell>
          <cell r="B1097" t="str">
            <v>Fornecimento e Instalação de Disjuntor mini bipolar 10A C da marca Siemens ou Mesmo Padrão (DIN)</v>
          </cell>
          <cell r="C1097" t="str">
            <v>UN</v>
          </cell>
          <cell r="D1097">
            <v>54.020800000000001</v>
          </cell>
        </row>
        <row r="1098">
          <cell r="A1098" t="str">
            <v>001.17.04271</v>
          </cell>
          <cell r="B1098" t="str">
            <v>Fornecimento e Instalação de Disjuntor mini bipolar 16A C da marca Siemens ou Mesmo Padrão (DIN)</v>
          </cell>
          <cell r="C1098" t="str">
            <v>UN</v>
          </cell>
          <cell r="D1098">
            <v>53.877800000000001</v>
          </cell>
        </row>
        <row r="1099">
          <cell r="A1099" t="str">
            <v>001.17.04273</v>
          </cell>
          <cell r="B1099" t="str">
            <v>Fornecimento e Instalação de Disjuntor mini bipolar 20A C da marca Siemens ou Mesmo Padrão (DIN)</v>
          </cell>
          <cell r="C1099" t="str">
            <v>UN</v>
          </cell>
          <cell r="D1099">
            <v>54.020800000000001</v>
          </cell>
        </row>
        <row r="1100">
          <cell r="A1100" t="str">
            <v>001.17.04275</v>
          </cell>
          <cell r="B1100" t="str">
            <v>Fornecimento e Instalação de Disjuntor mini bipolar 32A C da marca Siemens ou Mesmo Padrão (DIN)</v>
          </cell>
          <cell r="C1100" t="str">
            <v>UN</v>
          </cell>
          <cell r="D1100">
            <v>54.020800000000001</v>
          </cell>
        </row>
        <row r="1101">
          <cell r="A1101" t="str">
            <v>001.17.04277</v>
          </cell>
          <cell r="B1101" t="str">
            <v>Fornecimento e Instalação de Disjuntor mini bipolar 63A C da marca Siemens ou Mesmo Padrão (DIN)</v>
          </cell>
          <cell r="C1101" t="str">
            <v>UN</v>
          </cell>
          <cell r="D1101">
            <v>75.750799999999998</v>
          </cell>
        </row>
        <row r="1102">
          <cell r="A1102" t="str">
            <v>001.17.04279</v>
          </cell>
          <cell r="B1102" t="str">
            <v>Fornecimento e Instalação de Disjuntor mini bipolar 80A C da marca Siemens ou Mesmo Padrão (DIN)</v>
          </cell>
          <cell r="C1102" t="str">
            <v>UN</v>
          </cell>
          <cell r="D1102">
            <v>75.750799999999998</v>
          </cell>
        </row>
        <row r="1103">
          <cell r="A1103" t="str">
            <v>001.17.04281</v>
          </cell>
          <cell r="B1103" t="str">
            <v>Fornecimento e Instalação de Disjuntor mini bipolar 2A C da marca Siemens ou Mesmo Padrão (DIN)</v>
          </cell>
          <cell r="C1103" t="str">
            <v>UN</v>
          </cell>
          <cell r="D1103">
            <v>97.156800000000004</v>
          </cell>
        </row>
        <row r="1104">
          <cell r="A1104" t="str">
            <v>001.17.04283</v>
          </cell>
          <cell r="B1104" t="str">
            <v>Fornecimento e Instalação de Disjuntor mini tripolar G 13A C da marca Siemens ou Mesmo Padrão (DIN)</v>
          </cell>
          <cell r="C1104" t="str">
            <v>UN</v>
          </cell>
          <cell r="D1104">
            <v>60.380600000000001</v>
          </cell>
        </row>
        <row r="1105">
          <cell r="A1105" t="str">
            <v>001.17.04285</v>
          </cell>
          <cell r="B1105" t="str">
            <v>Fornecimento e Instalação de Disjuntor mini tripolar G 25A C da marca Siemens ou Mesmo Padrão (DIN)</v>
          </cell>
          <cell r="C1105" t="str">
            <v>UN</v>
          </cell>
          <cell r="D1105">
            <v>60.380600000000001</v>
          </cell>
        </row>
        <row r="1106">
          <cell r="A1106" t="str">
            <v>001.17.04287</v>
          </cell>
          <cell r="B1106" t="str">
            <v>Fornecimento e Instalação de Disjuntor mini tripolar G 32A C da marca Siemens ou Mesmo Padrão (DIN)</v>
          </cell>
          <cell r="C1106" t="str">
            <v>UN</v>
          </cell>
          <cell r="D1106">
            <v>60.380600000000001</v>
          </cell>
        </row>
        <row r="1107">
          <cell r="A1107" t="str">
            <v>001.17.04289</v>
          </cell>
          <cell r="B1107" t="str">
            <v>Fornecimento e Instalação de Disjuntor mini tripolar G 40A C da marca Siemens ou Mesmo Padrão (DIN)</v>
          </cell>
          <cell r="C1107" t="str">
            <v>UN</v>
          </cell>
          <cell r="D1107">
            <v>60.380600000000001</v>
          </cell>
        </row>
        <row r="1108">
          <cell r="A1108" t="str">
            <v>001.17.04291</v>
          </cell>
          <cell r="B1108" t="str">
            <v>Fornecimento e Instalação de Disjuntor mini tripolar G 70A C da marca Siemens ou Mesmo Padrão (DIN)</v>
          </cell>
          <cell r="C1108" t="str">
            <v>UN</v>
          </cell>
          <cell r="D1108">
            <v>86.239599999999996</v>
          </cell>
        </row>
        <row r="1109">
          <cell r="A1109" t="str">
            <v>001.17.04293</v>
          </cell>
          <cell r="B1109" t="str">
            <v>Fornecimento e Instalação de Disjuntor mini tripolar G 80A C da marca Siemens ou Mesmo Padrão (DIN)</v>
          </cell>
          <cell r="C1109" t="str">
            <v>UN</v>
          </cell>
          <cell r="D1109">
            <v>86.239599999999996</v>
          </cell>
        </row>
        <row r="1110">
          <cell r="A1110" t="str">
            <v>001.17.04300</v>
          </cell>
          <cell r="B1110" t="str">
            <v>Fornecimento e Instalação de Interruptor Simples de embutir 1 tecla 10 A - 250V com espelho para caixa 4x2"""""""", Linha Popular</v>
          </cell>
          <cell r="C1110" t="str">
            <v>CJ</v>
          </cell>
          <cell r="D1110">
            <v>4.8750999999999998</v>
          </cell>
        </row>
        <row r="1111">
          <cell r="A1111" t="str">
            <v>001.17.04302</v>
          </cell>
          <cell r="B1111" t="str">
            <v>Fornecimento e Instalação de Interruptor Simples de Embutir 2 teclas 10 A - 250V com espelho para caixa 4x2"""""""", Linha Popular</v>
          </cell>
          <cell r="C1111" t="str">
            <v>CJ</v>
          </cell>
          <cell r="D1111">
            <v>7.0251000000000001</v>
          </cell>
        </row>
        <row r="1112">
          <cell r="A1112" t="str">
            <v>001.17.04304</v>
          </cell>
          <cell r="B1112" t="str">
            <v>Fornecimento e Instalação de Interruptor Simples de Embutir 3 teclas 10 A - 250V com espelho para caixa 4x2"""""""", Linha Popular</v>
          </cell>
          <cell r="C1112" t="str">
            <v>CJ</v>
          </cell>
          <cell r="D1112">
            <v>9.1651000000000007</v>
          </cell>
        </row>
        <row r="1113">
          <cell r="A1113" t="str">
            <v>001.17.04310</v>
          </cell>
          <cell r="B1113" t="str">
            <v>Fornecimento e Instalação de Interruptor Paralelo de Embutir 1 tecla 10 A - 250V com espelho para caixa 4x2"""""""", Linha Popular</v>
          </cell>
          <cell r="C1113" t="str">
            <v>CJ</v>
          </cell>
          <cell r="D1113">
            <v>5.6051000000000002</v>
          </cell>
        </row>
        <row r="1114">
          <cell r="A1114" t="str">
            <v>001.17.04312</v>
          </cell>
          <cell r="B1114" t="str">
            <v>Fornecimento e Instalação de Interruptor Paralelo de Embutir 2 teclas 10 A - 250V com espelho para caixa 4x2"""""""", Linha Popular</v>
          </cell>
          <cell r="C1114" t="str">
            <v>CJ</v>
          </cell>
          <cell r="D1114">
            <v>8.4750999999999994</v>
          </cell>
        </row>
        <row r="1115">
          <cell r="A1115" t="str">
            <v>001.17.04314</v>
          </cell>
          <cell r="B1115" t="str">
            <v>Fornecimento e Instalação de Interruptor Paralelo 3 teclas de Embutir 10 A - 250V com espelho para caixa 4x2"""""""", Linha Popular</v>
          </cell>
          <cell r="C1115" t="str">
            <v>CJ</v>
          </cell>
          <cell r="D1115">
            <v>11.805099999999999</v>
          </cell>
        </row>
        <row r="1116">
          <cell r="A1116" t="str">
            <v>001.17.04316</v>
          </cell>
          <cell r="B1116" t="str">
            <v>Fornecimento e Instalação de Conjunto de Interruptor Simples e Tomada 2P universal de Embutir 10 A - 250V com espelho para caixa 4x2"""""""", Linha Popular</v>
          </cell>
          <cell r="C1116" t="str">
            <v>CJ</v>
          </cell>
          <cell r="D1116">
            <v>7.2651000000000003</v>
          </cell>
        </row>
        <row r="1117">
          <cell r="A1117" t="str">
            <v>001.17.04320</v>
          </cell>
          <cell r="B1117" t="str">
            <v>Fornecimento e Instalação de Conjunto de Interruptor Paralelo e Tomada 2P universal de Embutir 10 A - 250V com espelho para caixa 4x2"""""""", Linha Popular</v>
          </cell>
          <cell r="C1117" t="str">
            <v>CJ</v>
          </cell>
          <cell r="D1117">
            <v>8.0650999999999993</v>
          </cell>
        </row>
        <row r="1118">
          <cell r="A1118" t="str">
            <v>001.17.04324</v>
          </cell>
          <cell r="B1118" t="str">
            <v>Fornecimento e Instalação de Interruptor Bipolar de Embutir 25 A - 250V com espelho para caixa 4x2"""""""", Linha Popular</v>
          </cell>
          <cell r="C1118" t="str">
            <v>CJ</v>
          </cell>
          <cell r="D1118">
            <v>35.7851</v>
          </cell>
        </row>
        <row r="1119">
          <cell r="A1119" t="str">
            <v>001.17.04326</v>
          </cell>
          <cell r="B1119" t="str">
            <v>Fornecimento e Instalação de Tomada  2P universal de Embutir 10 A - 250V com espelho para caixa 4x2"""""""", Linha Popular</v>
          </cell>
          <cell r="C1119" t="str">
            <v>CJ</v>
          </cell>
          <cell r="D1119">
            <v>4.8750999999999998</v>
          </cell>
        </row>
        <row r="1120">
          <cell r="A1120" t="str">
            <v>001.17.04328</v>
          </cell>
          <cell r="B1120" t="str">
            <v>Fornecimento e Instalação de Tomada  2P+T universal de Embutir 10 A - 250V com espelho para caixa 4x2"""""""", Linha Popular</v>
          </cell>
          <cell r="C1120" t="str">
            <v>CJ</v>
          </cell>
          <cell r="D1120">
            <v>6.4250999999999996</v>
          </cell>
        </row>
        <row r="1121">
          <cell r="A1121" t="str">
            <v>001.17.04330</v>
          </cell>
          <cell r="B1121" t="str">
            <v>Fornecimento e Instalação de Tomada  2P+T universal de Embutir 15 A - 250V para informática com espelho para caixa 4x2"""""""", Linha Popular</v>
          </cell>
          <cell r="C1121" t="str">
            <v>CJ</v>
          </cell>
          <cell r="D1121">
            <v>6.4250999999999996</v>
          </cell>
        </row>
        <row r="1122">
          <cell r="A1122" t="str">
            <v>001.17.04332</v>
          </cell>
          <cell r="B1122" t="str">
            <v>Fornecimento e Instalação de Tomada 3P de Embutir 20 A - 250V para Ar Condicionado, Linha Popular</v>
          </cell>
          <cell r="C1122" t="str">
            <v>CJ</v>
          </cell>
          <cell r="D1122">
            <v>6.5050999999999997</v>
          </cell>
        </row>
        <row r="1123">
          <cell r="A1123" t="str">
            <v>001.17.04338</v>
          </cell>
          <cell r="B1123" t="str">
            <v>Fornecimento e Instalação de Tomada  2P+T universal 15 A - 250V para informática de Embutir no piso com espelho para latão em caixa 4x2"""""""", Linha Popular</v>
          </cell>
          <cell r="C1123" t="str">
            <v>CJ</v>
          </cell>
          <cell r="D1123">
            <v>17.275099999999998</v>
          </cell>
        </row>
        <row r="1124">
          <cell r="A1124" t="str">
            <v>001.17.04346</v>
          </cell>
          <cell r="B1124" t="str">
            <v>Interruptor Simples de embutir 1 tecla 10 A - 250V com espelho para caixa 4x2"""""""", Linha Pratis ou Mesmo Padrão</v>
          </cell>
          <cell r="C1124" t="str">
            <v>CJ</v>
          </cell>
          <cell r="D1124">
            <v>5.6951000000000001</v>
          </cell>
        </row>
        <row r="1125">
          <cell r="A1125" t="str">
            <v>001.17.04440</v>
          </cell>
          <cell r="B1125" t="str">
            <v>Fornecimento e instalação de conjunto arstrop com tomada bipolar mais polo terra e disjuntor termomagnético Bipolar de 30A/250v para embutir UL, em caixa metálica de 4"""" x 4"""" x 2""""</v>
          </cell>
          <cell r="C1125" t="str">
            <v>CJ</v>
          </cell>
          <cell r="D1125">
            <v>66.710400000000007</v>
          </cell>
        </row>
        <row r="1126">
          <cell r="A1126" t="str">
            <v>001.17.04480</v>
          </cell>
          <cell r="B1126" t="str">
            <v>Fornecimento e instalação de conjunto arstop para computador com disjuntor bipolar de 10A/250v e tomada 2P+T em caixa de 10 x 10 x 5 cm, cor marfim</v>
          </cell>
          <cell r="C1126" t="str">
            <v>CJ</v>
          </cell>
          <cell r="D1126">
            <v>36.090400000000002</v>
          </cell>
        </row>
        <row r="1127">
          <cell r="A1127" t="str">
            <v>001.17.05440</v>
          </cell>
          <cell r="B1127" t="str">
            <v>Fornecimento e instalação de campainha de timbre tipo residencial 50/60hz para embutir com caixa metálica 4""""""""x2""""""""</v>
          </cell>
          <cell r="C1127" t="str">
            <v>CJ</v>
          </cell>
          <cell r="D1127">
            <v>17.657599999999999</v>
          </cell>
        </row>
        <row r="1128">
          <cell r="A1128" t="str">
            <v>001.17.05460</v>
          </cell>
          <cell r="B1128" t="str">
            <v>Fornecimento e instalação de campainha de timbre tipo residencial 50/60hz para embutir sem caixa metálica 4""""""""x2""""""""</v>
          </cell>
          <cell r="C1128" t="str">
            <v>UN</v>
          </cell>
          <cell r="D1128">
            <v>15.4504</v>
          </cell>
        </row>
        <row r="1129">
          <cell r="A1129" t="str">
            <v>001.17.05480</v>
          </cell>
          <cell r="B1129" t="str">
            <v>Fornecimento e instalação de campainha de alta potência 50/60hz 110 v com timbre de diâm. 150.00mm 100db</v>
          </cell>
          <cell r="C1129" t="str">
            <v>UN</v>
          </cell>
          <cell r="D1129">
            <v>160.1044</v>
          </cell>
        </row>
        <row r="1130">
          <cell r="A1130" t="str">
            <v>001.17.05500</v>
          </cell>
          <cell r="B1130" t="str">
            <v>Fornecimento e instalação de campainha de alta potência 50/60hz 110 v com timbre de diâm. 250.00mm 104db</v>
          </cell>
          <cell r="C1130" t="str">
            <v>UN</v>
          </cell>
          <cell r="D1130">
            <v>217.1044</v>
          </cell>
        </row>
        <row r="1131">
          <cell r="A1131" t="str">
            <v>001.17.05520</v>
          </cell>
          <cell r="B1131" t="str">
            <v>Fornecimento e instalação de ventilador de teto c/rot em sentido dir/inverso c/4 pas de Madeira 60hz 110v c/ interuptor tipo reostado p/2 setores e com capacitor</v>
          </cell>
          <cell r="C1131" t="str">
            <v>CJ</v>
          </cell>
          <cell r="D1131">
            <v>136.4348</v>
          </cell>
        </row>
        <row r="1132">
          <cell r="A1132" t="str">
            <v>001.17.05602</v>
          </cell>
          <cell r="B1132" t="str">
            <v>Fornecimento e instalação de luminária tipo calha industrial e comercial com lâmpada fluorescente 2 x 20w, reator alto fator de potência partida rápida e acessórios</v>
          </cell>
          <cell r="C1132" t="str">
            <v>CJ</v>
          </cell>
          <cell r="D1132">
            <v>49.6113</v>
          </cell>
        </row>
        <row r="1133">
          <cell r="A1133" t="str">
            <v>001.17.05604</v>
          </cell>
          <cell r="B1133" t="str">
            <v>Fornecimento e instalação de luminária tipo calha industrial e comercial com lâmpada fluorescente 2 x 40w, reator alto fator de potência partida rápida e acessórios</v>
          </cell>
          <cell r="C1133" t="str">
            <v>CJ</v>
          </cell>
          <cell r="D1133">
            <v>54.011299999999999</v>
          </cell>
        </row>
        <row r="1134">
          <cell r="A1134" t="str">
            <v>001.17.05606</v>
          </cell>
          <cell r="B1134" t="str">
            <v>Fornecimento e instalação de luminária tipo arandela em ferro pintado para uso externo com lâmapada incandescente 1x60w/127v (Tipo Tartaruga)</v>
          </cell>
          <cell r="C1134" t="str">
            <v>CJ</v>
          </cell>
          <cell r="D1134">
            <v>21.4391</v>
          </cell>
        </row>
        <row r="1135">
          <cell r="A1135" t="str">
            <v>001.17.05608</v>
          </cell>
          <cell r="B1135" t="str">
            <v>Fornecimento e instalação de luminária bloco autônomo de iluminação de emergência com 2 projetores</v>
          </cell>
          <cell r="C1135" t="str">
            <v>UN</v>
          </cell>
          <cell r="D1135">
            <v>153.58699999999999</v>
          </cell>
        </row>
        <row r="1136">
          <cell r="A1136" t="str">
            <v>001.17.05620</v>
          </cell>
          <cell r="B1136" t="str">
            <v>Fornecimento e instalação de chuveiro elétrico Maxi-Banho 2500w-110/220v</v>
          </cell>
          <cell r="C1136" t="str">
            <v>CJ</v>
          </cell>
          <cell r="D1136">
            <v>32.261800000000001</v>
          </cell>
        </row>
        <row r="1137">
          <cell r="A1137" t="str">
            <v>001.17.05660</v>
          </cell>
          <cell r="B1137" t="str">
            <v>Fornecimento e instalação de baquelite s/ chave p/ lâmpada incandescente</v>
          </cell>
          <cell r="C1137" t="str">
            <v>UN</v>
          </cell>
          <cell r="D1137">
            <v>1.9875</v>
          </cell>
        </row>
        <row r="1138">
          <cell r="A1138" t="str">
            <v>001.17.05680</v>
          </cell>
          <cell r="B1138" t="str">
            <v>Fornecimento e instalação de baquelite c/ chave p/ lâmpada incandescente</v>
          </cell>
          <cell r="C1138" t="str">
            <v>UN</v>
          </cell>
          <cell r="D1138">
            <v>2.9375</v>
          </cell>
        </row>
        <row r="1139">
          <cell r="A1139" t="str">
            <v>001.17.05700</v>
          </cell>
          <cell r="B1139" t="str">
            <v>Fornecimento e instalação de soquete p/ lâmpada fluorescente</v>
          </cell>
          <cell r="C1139" t="str">
            <v>UN</v>
          </cell>
          <cell r="D1139">
            <v>1.1301000000000001</v>
          </cell>
        </row>
        <row r="1140">
          <cell r="A1140" t="str">
            <v>001.17.05740</v>
          </cell>
          <cell r="B1140" t="str">
            <v>Fornecimento e instalação de Soquete De Porcelana P/ Lâmpada Comum  E 27</v>
          </cell>
          <cell r="C1140" t="str">
            <v>UN</v>
          </cell>
          <cell r="D1140">
            <v>3.3273999999999999</v>
          </cell>
        </row>
        <row r="1141">
          <cell r="A1141" t="str">
            <v>001.17.05760</v>
          </cell>
          <cell r="B1141" t="str">
            <v>Fornecimento e instalação de Soquete De Porcelana P/ Lâmpada Comum  E 40</v>
          </cell>
          <cell r="C1141" t="str">
            <v>UN</v>
          </cell>
          <cell r="D1141">
            <v>7.5263</v>
          </cell>
        </row>
        <row r="1142">
          <cell r="A1142" t="str">
            <v>001.17.05780</v>
          </cell>
          <cell r="B1142" t="str">
            <v>Fornecimento e instalação de lâmpada vapor de sódio 250w</v>
          </cell>
          <cell r="C1142" t="str">
            <v>UN</v>
          </cell>
          <cell r="D1142">
            <v>32.656300000000002</v>
          </cell>
        </row>
        <row r="1143">
          <cell r="A1143" t="str">
            <v>001.17.05800</v>
          </cell>
          <cell r="B1143" t="str">
            <v>Fornecimento e instalação de lâmpada fluorescente pl com reator - 25w/127v</v>
          </cell>
          <cell r="C1143" t="str">
            <v>UN</v>
          </cell>
          <cell r="D1143">
            <v>13.1663</v>
          </cell>
        </row>
        <row r="1144">
          <cell r="A1144" t="str">
            <v>001.17.05820</v>
          </cell>
          <cell r="B1144" t="str">
            <v>Fornecimento e instalação de lâmpada mista 160w/220v</v>
          </cell>
          <cell r="C1144" t="str">
            <v>UN</v>
          </cell>
          <cell r="D1144">
            <v>9.1163000000000007</v>
          </cell>
        </row>
        <row r="1145">
          <cell r="A1145" t="str">
            <v>001.17.05840</v>
          </cell>
          <cell r="B1145" t="str">
            <v>Fornecimento e instalação de lâmpada mista 250w/220v</v>
          </cell>
          <cell r="C1145" t="str">
            <v>UN</v>
          </cell>
          <cell r="D1145">
            <v>12.6563</v>
          </cell>
        </row>
        <row r="1146">
          <cell r="A1146" t="str">
            <v>001.17.05860</v>
          </cell>
          <cell r="B1146" t="str">
            <v>Fornecimento e instalação de lâmpada mista 500w/220v</v>
          </cell>
          <cell r="C1146" t="str">
            <v>UN</v>
          </cell>
          <cell r="D1146">
            <v>28.0063</v>
          </cell>
        </row>
        <row r="1147">
          <cell r="A1147" t="str">
            <v>001.17.05880</v>
          </cell>
          <cell r="B1147" t="str">
            <v>Fornecimento e instalação de lâmpada hospitalar p/ sala cirurgica """"""""seyalitica"""""""" 250w/220v</v>
          </cell>
          <cell r="C1147" t="str">
            <v>UN</v>
          </cell>
          <cell r="D1147">
            <v>83.666300000000007</v>
          </cell>
        </row>
        <row r="1148">
          <cell r="A1148" t="str">
            <v>001.17.05900</v>
          </cell>
          <cell r="B1148" t="str">
            <v>Fornecimento e instalação de lâmpada a vapor de mercúrio de alta pressão 400 w</v>
          </cell>
          <cell r="C1148" t="str">
            <v>UN</v>
          </cell>
          <cell r="D1148">
            <v>30.656300000000002</v>
          </cell>
        </row>
        <row r="1149">
          <cell r="A1149" t="str">
            <v>001.17.05920</v>
          </cell>
          <cell r="B1149" t="str">
            <v>Fornecimento e instalação de lâmpada incandescente 60 w</v>
          </cell>
          <cell r="C1149" t="str">
            <v>UN</v>
          </cell>
          <cell r="D1149">
            <v>1.5063</v>
          </cell>
        </row>
        <row r="1150">
          <cell r="A1150" t="str">
            <v>001.17.05940</v>
          </cell>
          <cell r="B1150" t="str">
            <v>Fornecimento e instalação de lâmpada incandescente 100 w</v>
          </cell>
          <cell r="C1150" t="str">
            <v>UN</v>
          </cell>
          <cell r="D1150">
            <v>1.8463000000000001</v>
          </cell>
        </row>
        <row r="1151">
          <cell r="A1151" t="str">
            <v>001.17.05960</v>
          </cell>
          <cell r="B1151" t="str">
            <v>Fornecimento e instalação de lâmpada incandescente 150 w</v>
          </cell>
          <cell r="C1151" t="str">
            <v>UN</v>
          </cell>
          <cell r="D1151">
            <v>2.3963000000000001</v>
          </cell>
        </row>
        <row r="1152">
          <cell r="A1152" t="str">
            <v>001.17.05980</v>
          </cell>
          <cell r="B1152" t="str">
            <v>Fornecimento e instalação de lâmpada incandescente 200 w</v>
          </cell>
          <cell r="C1152" t="str">
            <v>UN</v>
          </cell>
          <cell r="D1152">
            <v>2.8763000000000001</v>
          </cell>
        </row>
        <row r="1153">
          <cell r="A1153" t="str">
            <v>001.17.06000</v>
          </cell>
          <cell r="B1153" t="str">
            <v>Fornecimento e instalação de lâmpada incandescente 20 w</v>
          </cell>
          <cell r="C1153" t="str">
            <v>UN</v>
          </cell>
          <cell r="D1153">
            <v>3.6362999999999999</v>
          </cell>
        </row>
        <row r="1154">
          <cell r="A1154" t="str">
            <v>001.17.06020</v>
          </cell>
          <cell r="B1154" t="str">
            <v>Fornecimento e instalação de lâmpada incandescente 40 w</v>
          </cell>
          <cell r="C1154" t="str">
            <v>UN</v>
          </cell>
          <cell r="D1154">
            <v>3.6362999999999999</v>
          </cell>
        </row>
        <row r="1155">
          <cell r="A1155" t="str">
            <v>001.17.06080</v>
          </cell>
          <cell r="B1155" t="str">
            <v>Fornecimento e instalação de reator convencional 20w</v>
          </cell>
          <cell r="C1155" t="str">
            <v>UN</v>
          </cell>
          <cell r="D1155">
            <v>7.4062999999999999</v>
          </cell>
        </row>
        <row r="1156">
          <cell r="A1156" t="str">
            <v>001.17.06100</v>
          </cell>
          <cell r="B1156" t="str">
            <v>Fornecimento e instalação de reator convencional 40w</v>
          </cell>
          <cell r="C1156" t="str">
            <v>UN</v>
          </cell>
          <cell r="D1156">
            <v>13.5863</v>
          </cell>
        </row>
        <row r="1157">
          <cell r="A1157" t="str">
            <v>001.17.06160</v>
          </cell>
          <cell r="B1157" t="str">
            <v>Fornecimento e instalação de reator rvm para lampada vapor de mercurio 250 w</v>
          </cell>
          <cell r="C1157" t="str">
            <v>UN</v>
          </cell>
          <cell r="D1157">
            <v>45.296300000000002</v>
          </cell>
        </row>
        <row r="1158">
          <cell r="A1158" t="str">
            <v>001.17.06180</v>
          </cell>
          <cell r="B1158" t="str">
            <v>Fornecimento e instalação de reator rvm 400b26 da philips</v>
          </cell>
          <cell r="C1158" t="str">
            <v>UN</v>
          </cell>
          <cell r="D1158">
            <v>51.346299999999999</v>
          </cell>
        </row>
        <row r="1159">
          <cell r="A1159" t="str">
            <v>001.17.06200</v>
          </cell>
          <cell r="B1159" t="str">
            <v>Fornecimento e instalação de reator simples partida rápida 20w/110v</v>
          </cell>
          <cell r="C1159" t="str">
            <v>UN</v>
          </cell>
          <cell r="D1159">
            <v>17.684799999999999</v>
          </cell>
        </row>
        <row r="1160">
          <cell r="A1160" t="str">
            <v>001.17.06220</v>
          </cell>
          <cell r="B1160" t="str">
            <v>Fornecimento e instalação de reator simples partida rápida 40w/110v</v>
          </cell>
          <cell r="C1160" t="str">
            <v>UN</v>
          </cell>
          <cell r="D1160">
            <v>17.406300000000002</v>
          </cell>
        </row>
        <row r="1161">
          <cell r="A1161" t="str">
            <v>001.17.06240</v>
          </cell>
          <cell r="B1161" t="str">
            <v>Fornecimento e instalação de reator duplo partida rápida 20w/110v</v>
          </cell>
          <cell r="C1161" t="str">
            <v>UN</v>
          </cell>
          <cell r="D1161">
            <v>27.0139</v>
          </cell>
        </row>
        <row r="1162">
          <cell r="A1162" t="str">
            <v>001.17.06260</v>
          </cell>
          <cell r="B1162" t="str">
            <v>Fornecimento e instalação de reator duplo partida rápida 40w/110v para lampada fluorescente</v>
          </cell>
          <cell r="C1162" t="str">
            <v>UN</v>
          </cell>
          <cell r="D1162">
            <v>28.343900000000001</v>
          </cell>
        </row>
        <row r="1163">
          <cell r="A1163" t="str">
            <v>001.17.06280</v>
          </cell>
          <cell r="B1163" t="str">
            <v>Fornecimento e instalação de reator simples partida rápida 20w/220v</v>
          </cell>
          <cell r="C1163" t="str">
            <v>UN</v>
          </cell>
          <cell r="D1163">
            <v>16.8063</v>
          </cell>
        </row>
        <row r="1164">
          <cell r="A1164" t="str">
            <v>001.17.06300</v>
          </cell>
          <cell r="B1164" t="str">
            <v>Fornecimento e instalaçao de reator simples partida rápida 40w/220v</v>
          </cell>
          <cell r="C1164" t="str">
            <v>UN</v>
          </cell>
          <cell r="D1164">
            <v>17.096299999999999</v>
          </cell>
        </row>
        <row r="1165">
          <cell r="A1165" t="str">
            <v>001.17.06320</v>
          </cell>
          <cell r="B1165" t="str">
            <v>Fornecimento e instalação de reator duplo partida rápida 20w/220v</v>
          </cell>
          <cell r="C1165" t="str">
            <v>UN</v>
          </cell>
          <cell r="D1165">
            <v>27.9239</v>
          </cell>
        </row>
        <row r="1166">
          <cell r="A1166" t="str">
            <v>001.17.06340</v>
          </cell>
          <cell r="B1166" t="str">
            <v>Fornecimento e instalação de reator duplo partida rápida 40w/220v</v>
          </cell>
          <cell r="C1166" t="str">
            <v>UN</v>
          </cell>
          <cell r="D1166">
            <v>27.9239</v>
          </cell>
        </row>
        <row r="1167">
          <cell r="A1167" t="str">
            <v>001.17.06350</v>
          </cell>
          <cell r="B1167" t="str">
            <v>Fornecimento e instalação de  rolo de fita isolante plástica, de 20.00 m</v>
          </cell>
          <cell r="C1167" t="str">
            <v>UN</v>
          </cell>
          <cell r="D1167">
            <v>12.693300000000001</v>
          </cell>
        </row>
        <row r="1168">
          <cell r="A1168" t="str">
            <v>001.17.06355</v>
          </cell>
          <cell r="B1168" t="str">
            <v>Fornecimento e instalação de  rolo de fita isolante plástica, de 10.00 m</v>
          </cell>
          <cell r="C1168" t="str">
            <v>UN</v>
          </cell>
          <cell r="D1168">
            <v>12.1243</v>
          </cell>
        </row>
        <row r="1169">
          <cell r="A1169" t="str">
            <v>001.17.06360</v>
          </cell>
          <cell r="B1169" t="str">
            <v>Fornecimento e instalação de  rolo de fita isolante plástica, de 05.00 m</v>
          </cell>
          <cell r="C1169" t="str">
            <v>UN</v>
          </cell>
          <cell r="D1169">
            <v>5.7667000000000002</v>
          </cell>
        </row>
        <row r="1170">
          <cell r="A1170" t="str">
            <v>001.17.06365</v>
          </cell>
          <cell r="B1170" t="str">
            <v>Fornecimento e instalação de rolo de fita isolante de alta fusão, de 10.00 m</v>
          </cell>
          <cell r="C1170" t="str">
            <v>UN</v>
          </cell>
          <cell r="D1170">
            <v>20.225300000000001</v>
          </cell>
        </row>
        <row r="1171">
          <cell r="A1171" t="str">
            <v>001.18</v>
          </cell>
          <cell r="B1171" t="str">
            <v>INSTALAÇÕES ELÉTRICAS - LÓGICA E TELEFONIA</v>
          </cell>
          <cell r="D1171">
            <v>3704.7485999999999</v>
          </cell>
        </row>
        <row r="1172">
          <cell r="A1172" t="str">
            <v>001.18.00020</v>
          </cell>
          <cell r="B1172" t="str">
            <v>Fornecimento e instalação de fio para telefone 2x22 awg</v>
          </cell>
          <cell r="C1172" t="str">
            <v>M</v>
          </cell>
          <cell r="D1172">
            <v>0.92349999999999999</v>
          </cell>
        </row>
        <row r="1173">
          <cell r="A1173" t="str">
            <v>001.18.00040</v>
          </cell>
          <cell r="B1173" t="str">
            <v>Fornecimento e instalação de cabo tipo UTP , categoria 5 E Azul</v>
          </cell>
          <cell r="C1173" t="str">
            <v>M</v>
          </cell>
          <cell r="D1173">
            <v>1.3346</v>
          </cell>
        </row>
        <row r="1174">
          <cell r="A1174" t="str">
            <v>001.18.00080</v>
          </cell>
          <cell r="B1174" t="str">
            <v>Fornecimento e instalação de terminal rj-45</v>
          </cell>
          <cell r="C1174" t="str">
            <v>UN</v>
          </cell>
          <cell r="D1174">
            <v>2.8348</v>
          </cell>
        </row>
        <row r="1175">
          <cell r="A1175" t="str">
            <v>001.18.00100</v>
          </cell>
          <cell r="B1175" t="str">
            <v>Fornecimento e instalação de tomada tipo rj45</v>
          </cell>
          <cell r="C1175" t="str">
            <v>UN</v>
          </cell>
          <cell r="D1175">
            <v>11.8522</v>
          </cell>
        </row>
        <row r="1176">
          <cell r="A1176" t="str">
            <v>001.18.00101</v>
          </cell>
          <cell r="B1176" t="str">
            <v>Fornecimento e Instalação de Bandeja  Normal 19''X1UX290 MM Bege ou Preto</v>
          </cell>
          <cell r="C1176" t="str">
            <v>un</v>
          </cell>
          <cell r="D1176">
            <v>62.450600000000001</v>
          </cell>
        </row>
        <row r="1177">
          <cell r="A1177" t="str">
            <v>001.18.00102</v>
          </cell>
          <cell r="B1177" t="str">
            <v>Certificação De Ponto</v>
          </cell>
          <cell r="C1177" t="str">
            <v>un</v>
          </cell>
          <cell r="D1177">
            <v>25</v>
          </cell>
        </row>
        <row r="1178">
          <cell r="A1178" t="str">
            <v>001.18.00103</v>
          </cell>
          <cell r="B1178" t="str">
            <v>Fornecimento e Instalação de Conector RJ45 Femea Cat. 5E - Bege ou Preto</v>
          </cell>
          <cell r="C1178" t="str">
            <v>un</v>
          </cell>
          <cell r="D1178">
            <v>20.0839</v>
          </cell>
        </row>
        <row r="1179">
          <cell r="A1179" t="str">
            <v>001.18.00104</v>
          </cell>
          <cell r="B1179" t="str">
            <v>Fornecimento e Instalação de Guia De Cabo Fechado Horizontal 1U Bege ou Preto</v>
          </cell>
          <cell r="C1179" t="str">
            <v>un</v>
          </cell>
          <cell r="D1179">
            <v>28.5502</v>
          </cell>
        </row>
        <row r="1180">
          <cell r="A1180" t="str">
            <v>001.18.00105</v>
          </cell>
          <cell r="B1180" t="str">
            <v>Fornecimento e Instalação de Kit De Identificação Elétrica Anilha + Fita</v>
          </cell>
          <cell r="C1180" t="str">
            <v>CJ</v>
          </cell>
          <cell r="D1180">
            <v>3.2063000000000001</v>
          </cell>
        </row>
        <row r="1181">
          <cell r="A1181" t="str">
            <v>001.18.00106</v>
          </cell>
          <cell r="B1181" t="str">
            <v>Fornecimento e Instalação de Kit De Identificação Lógica ( Anilha + Fita)</v>
          </cell>
          <cell r="C1181" t="str">
            <v>CJ</v>
          </cell>
          <cell r="D1181">
            <v>3.2063000000000001</v>
          </cell>
        </row>
        <row r="1182">
          <cell r="A1182" t="str">
            <v>001.18.00107</v>
          </cell>
          <cell r="B1182" t="str">
            <v>Fornecimento e Instalação de Painel Frontal 19''X1U Bege ou Preto</v>
          </cell>
          <cell r="C1182" t="str">
            <v>un</v>
          </cell>
          <cell r="D1182">
            <v>15.2102</v>
          </cell>
        </row>
        <row r="1183">
          <cell r="A1183" t="str">
            <v>001.18.00108</v>
          </cell>
          <cell r="B1183" t="str">
            <v>Fornecimento e Instalação de Patch Cord  CAT. 5E RIGIDO 2.5M C/ CAPA</v>
          </cell>
          <cell r="C1183" t="str">
            <v>un</v>
          </cell>
          <cell r="D1183">
            <v>11.6814</v>
          </cell>
        </row>
        <row r="1184">
          <cell r="A1184" t="str">
            <v>001.18.00109</v>
          </cell>
          <cell r="B1184" t="str">
            <v>Fornecimento e Instalação de Patch Cord Cat. 5E Flex. 1.5M  Azul S/ Capa</v>
          </cell>
          <cell r="C1184" t="str">
            <v>un</v>
          </cell>
          <cell r="D1184">
            <v>11.381399999999999</v>
          </cell>
        </row>
        <row r="1185">
          <cell r="A1185" t="str">
            <v>001.18.00110</v>
          </cell>
          <cell r="B1185" t="str">
            <v>Fornecimento e Instalação de Patch Painel 24 Portas Categoria 5E</v>
          </cell>
          <cell r="C1185" t="str">
            <v>un</v>
          </cell>
          <cell r="D1185">
            <v>518.56119999999999</v>
          </cell>
        </row>
        <row r="1186">
          <cell r="A1186" t="str">
            <v>001.18.00111</v>
          </cell>
          <cell r="B1186" t="str">
            <v>Fornecimento e Instalação de Porca Gaiola 5MM Fechado Com 02 Ventilador</v>
          </cell>
          <cell r="C1186" t="str">
            <v>un</v>
          </cell>
          <cell r="D1186">
            <v>1.9175</v>
          </cell>
        </row>
        <row r="1187">
          <cell r="A1187" t="str">
            <v>001.18.00112</v>
          </cell>
          <cell r="B1187" t="str">
            <v>Fornecimento e Instalação de Rack 19''X12UX550MM Fechado Com 02 Ventilador</v>
          </cell>
          <cell r="C1187" t="str">
            <v>un</v>
          </cell>
          <cell r="D1187">
            <v>857.90239999999994</v>
          </cell>
        </row>
        <row r="1188">
          <cell r="A1188" t="str">
            <v>001.18.00113</v>
          </cell>
          <cell r="B1188" t="str">
            <v>Fornecimento e Instalação de Régua 19'' Com 6 Tomadas 2P+T</v>
          </cell>
          <cell r="C1188" t="str">
            <v>un</v>
          </cell>
          <cell r="D1188">
            <v>87.990200000000002</v>
          </cell>
        </row>
        <row r="1189">
          <cell r="A1189" t="str">
            <v>001.18.00114</v>
          </cell>
          <cell r="B1189" t="str">
            <v>Fornecimento e Instalação de Switch 24P AT - FS724I 10/100</v>
          </cell>
          <cell r="C1189" t="str">
            <v>un</v>
          </cell>
          <cell r="D1189">
            <v>1089.0812000000001</v>
          </cell>
        </row>
        <row r="1190">
          <cell r="A1190" t="str">
            <v>001.18.00117</v>
          </cell>
          <cell r="B1190" t="str">
            <v>Fornecimento e Instalação de Tampa Encaixe  50 x 50 x 300 mm</v>
          </cell>
          <cell r="C1190" t="str">
            <v>br</v>
          </cell>
          <cell r="D1190">
            <v>10.8339</v>
          </cell>
        </row>
        <row r="1191">
          <cell r="A1191" t="str">
            <v>001.18.00118</v>
          </cell>
          <cell r="B1191" t="str">
            <v>Fornecimento e Instalação de Calha Lisa 50 x 50 x 300 mm Tipo U</v>
          </cell>
          <cell r="C1191" t="str">
            <v>br</v>
          </cell>
          <cell r="D1191">
            <v>43.610599999999998</v>
          </cell>
        </row>
        <row r="1192">
          <cell r="A1192" t="str">
            <v>001.18.00120</v>
          </cell>
          <cell r="B1192" t="str">
            <v>Fornecimento e Instalação de Tomada para Telefone tipo Telebrás de Embutir com espelho para caixa 4x2"", Linha Popular</v>
          </cell>
          <cell r="C1192" t="str">
            <v>CJ</v>
          </cell>
          <cell r="D1192">
            <v>6.2751000000000001</v>
          </cell>
        </row>
        <row r="1193">
          <cell r="A1193" t="str">
            <v>001.18.00121</v>
          </cell>
          <cell r="B1193" t="str">
            <v>Fornecimento e Instalação de Tomada para Telefone RJ 11 de Embutir com espelho para caixa 4x2"", Linha Popular</v>
          </cell>
          <cell r="C1193" t="str">
            <v>CJ</v>
          </cell>
          <cell r="D1193">
            <v>5.8350999999999997</v>
          </cell>
        </row>
        <row r="1194">
          <cell r="A1194" t="str">
            <v>001.18.00122</v>
          </cell>
          <cell r="B1194" t="str">
            <v>Fornecimento e Instalação de Tomada para Rede de Informática RJ 45 de Embutir com espelho para caixa 4x2"", Linha Popular</v>
          </cell>
          <cell r="C1194" t="str">
            <v>CJ</v>
          </cell>
          <cell r="D1194">
            <v>21.145099999999999</v>
          </cell>
        </row>
        <row r="1195">
          <cell r="A1195" t="str">
            <v>001.18.00123</v>
          </cell>
          <cell r="B1195" t="str">
            <v>Fornecimento e Instalação de Tomada para Rede de Informática com 2 RJ 45 de Embutir com espelho para caixa 4x4"", Linha Popular</v>
          </cell>
          <cell r="C1195" t="str">
            <v>CJ</v>
          </cell>
          <cell r="D1195">
            <v>2.8751000000000002</v>
          </cell>
        </row>
        <row r="1196">
          <cell r="A1196" t="str">
            <v>001.18.00124</v>
          </cell>
          <cell r="B1196" t="str">
            <v>Fornecimento e Instalação de Tomada para Telefone tipo Telebrás de Embutir para piso com espelho em latão para caixa 4x2""</v>
          </cell>
          <cell r="C1196" t="str">
            <v>CJ</v>
          </cell>
          <cell r="D1196">
            <v>18.145099999999999</v>
          </cell>
        </row>
        <row r="1197">
          <cell r="A1197" t="str">
            <v>001.18.00125</v>
          </cell>
          <cell r="B1197" t="str">
            <v>Fornecimento e Instalação de Tomada para Telefone RJ 11 de Embutir para piso com espelho em latão para caixa 4x2""</v>
          </cell>
          <cell r="C1197" t="str">
            <v>CJ</v>
          </cell>
          <cell r="D1197">
            <v>12.495100000000001</v>
          </cell>
        </row>
        <row r="1198">
          <cell r="A1198" t="str">
            <v>001.18.00127</v>
          </cell>
          <cell r="B1198" t="str">
            <v>Fornecimento e Instalação de Tomada para Rede de Informática RJ 45 de Embutir para piso com espelho para latão em caixa 4x2""</v>
          </cell>
          <cell r="C1198" t="str">
            <v>CJ</v>
          </cell>
          <cell r="D1198">
            <v>11.6251</v>
          </cell>
        </row>
        <row r="1199">
          <cell r="A1199" t="str">
            <v>001.18.00128</v>
          </cell>
          <cell r="B1199" t="str">
            <v>Fornecimento e Instalação de Tomada para Rede de Informática com 2 RJ 45 de Embutir para piso com espelho em latão para caixa 4x2""</v>
          </cell>
          <cell r="C1199" t="str">
            <v>CJ</v>
          </cell>
          <cell r="D1199">
            <v>8.1051000000000002</v>
          </cell>
        </row>
        <row r="1200">
          <cell r="A1200" t="str">
            <v>001.18.00201</v>
          </cell>
          <cell r="B1200" t="str">
            <v>Fornecimento e instalação de caixa metálica p/ telefone n.1 10.00x10.00x5.00 cm</v>
          </cell>
          <cell r="C1200" t="str">
            <v>UN</v>
          </cell>
          <cell r="D1200">
            <v>1.726</v>
          </cell>
        </row>
        <row r="1201">
          <cell r="A1201" t="str">
            <v>001.18.00221</v>
          </cell>
          <cell r="B1201" t="str">
            <v>Fornecimento e instalação de caixa metálica p/ telefone n.2 20.00x20.00x12.00 cm</v>
          </cell>
          <cell r="C1201" t="str">
            <v>UN</v>
          </cell>
          <cell r="D1201">
            <v>32.087400000000002</v>
          </cell>
        </row>
        <row r="1202">
          <cell r="A1202" t="str">
            <v>001.18.00241</v>
          </cell>
          <cell r="B1202" t="str">
            <v>Fornecimento e instalação de caixa metálica p/ telefone n.3 40.00x40.00x12.00 cm</v>
          </cell>
          <cell r="C1202" t="str">
            <v>UN</v>
          </cell>
          <cell r="D1202">
            <v>65.377799999999993</v>
          </cell>
        </row>
        <row r="1203">
          <cell r="A1203" t="str">
            <v>001.18.00261</v>
          </cell>
          <cell r="B1203" t="str">
            <v>Fornecimento e instalação de caixa metálica p/ telefone n.4 60.00x60.00x12.00 cm</v>
          </cell>
          <cell r="C1203" t="str">
            <v>UN</v>
          </cell>
          <cell r="D1203">
            <v>113.2948</v>
          </cell>
        </row>
        <row r="1204">
          <cell r="A1204" t="str">
            <v>001.18.00281</v>
          </cell>
          <cell r="B1204" t="str">
            <v>Fornecimento e instalação de caixa metálica p/ telefone n.5 80.00x80.00x12.00 cm</v>
          </cell>
          <cell r="C1204" t="str">
            <v>UN</v>
          </cell>
          <cell r="D1204">
            <v>198.24379999999999</v>
          </cell>
        </row>
        <row r="1205">
          <cell r="A1205" t="str">
            <v>001.18.00301</v>
          </cell>
          <cell r="B1205" t="str">
            <v>Fornecimento e instalação de caixa metálica p/ telefone n.6 120.00x120.00x12.00 cm</v>
          </cell>
          <cell r="C1205" t="str">
            <v>UN</v>
          </cell>
          <cell r="D1205">
            <v>399.90559999999999</v>
          </cell>
        </row>
        <row r="1206">
          <cell r="A1206" t="str">
            <v>001.18.00321</v>
          </cell>
          <cell r="B1206" t="str">
            <v>Execução de caixa de entrada em alvenaria c/ tampa metálica conf. padrão telemat r1 (60x35x50)cm</v>
          </cell>
          <cell r="C1206" t="str">
            <v>UN</v>
          </cell>
          <cell r="D1206">
            <v>0</v>
          </cell>
        </row>
        <row r="1207">
          <cell r="A1207" t="str">
            <v>001.18.00341</v>
          </cell>
          <cell r="B1207" t="str">
            <v>Execução de caixa de entrada em alvenaria c/ tampa metálica conf. padrão telemat r2 (107x52x50) cm</v>
          </cell>
          <cell r="C1207" t="str">
            <v>UN</v>
          </cell>
          <cell r="D1207">
            <v>0</v>
          </cell>
        </row>
        <row r="1208">
          <cell r="A1208" t="str">
            <v>001.19</v>
          </cell>
          <cell r="B1208" t="str">
            <v>INSTALAÇÕES ELÉTRICAS - PREVENÇÃO CONTRA DESCARGAS ATMOSFÉRICAS E INCÊNDIO</v>
          </cell>
          <cell r="D1208">
            <v>3654.4434999999999</v>
          </cell>
        </row>
        <row r="1209">
          <cell r="A1209" t="str">
            <v>001.19.00120</v>
          </cell>
          <cell r="B1209" t="str">
            <v>Fornecimento e Instalação de Cabo de cobre nú seção 10.00 mm2</v>
          </cell>
          <cell r="C1209" t="str">
            <v>ml</v>
          </cell>
          <cell r="D1209">
            <v>4.0815000000000001</v>
          </cell>
        </row>
        <row r="1210">
          <cell r="A1210" t="str">
            <v>001.19.00140</v>
          </cell>
          <cell r="B1210" t="str">
            <v>Fornecimento e Instalação de Cabo de cobre nú seção 16.00 mm2</v>
          </cell>
          <cell r="C1210" t="str">
            <v>ml</v>
          </cell>
          <cell r="D1210">
            <v>6.4927000000000001</v>
          </cell>
        </row>
        <row r="1211">
          <cell r="A1211" t="str">
            <v>001.19.00160</v>
          </cell>
          <cell r="B1211" t="str">
            <v>Fornecimento e Instalação de Cabo de cobre nú seção 25.00 mm2</v>
          </cell>
          <cell r="C1211" t="str">
            <v>ml</v>
          </cell>
          <cell r="D1211">
            <v>6.4927000000000001</v>
          </cell>
        </row>
        <row r="1212">
          <cell r="A1212" t="str">
            <v>001.19.00165</v>
          </cell>
          <cell r="B1212" t="str">
            <v>Fornecimento e Instalação de Cabo de cobre nú seção 35.00 mm2</v>
          </cell>
          <cell r="C1212" t="str">
            <v>ml</v>
          </cell>
          <cell r="D1212">
            <v>8.6486999999999998</v>
          </cell>
        </row>
        <row r="1213">
          <cell r="A1213" t="str">
            <v>001.19.00166</v>
          </cell>
          <cell r="B1213" t="str">
            <v>Fornecimento e Instalação de Cabo de cobre nú seção 50.00 mm2</v>
          </cell>
          <cell r="C1213" t="str">
            <v>ml</v>
          </cell>
          <cell r="D1213">
            <v>13.034700000000001</v>
          </cell>
        </row>
        <row r="1214">
          <cell r="A1214" t="str">
            <v>001.19.00170</v>
          </cell>
          <cell r="B1214" t="str">
            <v>Fornecimento e Instalação de Cabo de cobre nú seção 70.00 mm2</v>
          </cell>
          <cell r="C1214" t="str">
            <v>ml</v>
          </cell>
          <cell r="D1214">
            <v>16.818899999999999</v>
          </cell>
        </row>
        <row r="1215">
          <cell r="A1215" t="str">
            <v>001.19.00180</v>
          </cell>
          <cell r="B1215" t="str">
            <v>Fornecimento e Instalação de Cabo de cobre nú seção 95.00 mm2</v>
          </cell>
          <cell r="C1215" t="str">
            <v>ml</v>
          </cell>
          <cell r="D1215">
            <v>22.8918</v>
          </cell>
        </row>
        <row r="1216">
          <cell r="A1216" t="str">
            <v>001.19.01200</v>
          </cell>
          <cell r="B1216" t="str">
            <v>Fornecimento e Instalação de Relee fotoelétrico para comando automático de iluminação 110V/220V, incl. Base</v>
          </cell>
          <cell r="C1216" t="str">
            <v>un</v>
          </cell>
          <cell r="D1216">
            <v>23.947700000000001</v>
          </cell>
        </row>
        <row r="1217">
          <cell r="A1217" t="str">
            <v>001.19.01300</v>
          </cell>
          <cell r="B1217" t="str">
            <v>Execução de caixa de concreto 40x40x60cm com tampa de concreto armado</v>
          </cell>
          <cell r="C1217" t="str">
            <v>UN</v>
          </cell>
          <cell r="D1217">
            <v>49.377099999999999</v>
          </cell>
        </row>
        <row r="1218">
          <cell r="A1218" t="str">
            <v>001.19.01340</v>
          </cell>
          <cell r="B1218" t="str">
            <v>Fornecimento e Instalação de Solda Exotérmica 25</v>
          </cell>
          <cell r="C1218" t="str">
            <v>un</v>
          </cell>
          <cell r="D1218">
            <v>6.7877000000000001</v>
          </cell>
        </row>
        <row r="1219">
          <cell r="A1219" t="str">
            <v>001.19.01360</v>
          </cell>
          <cell r="B1219" t="str">
            <v>Fornecimento e Instalação de Solda Exotérmica 32</v>
          </cell>
          <cell r="C1219" t="str">
            <v>un</v>
          </cell>
          <cell r="D1219">
            <v>7.3876999999999997</v>
          </cell>
        </row>
        <row r="1220">
          <cell r="A1220" t="str">
            <v>001.19.01380</v>
          </cell>
          <cell r="B1220" t="str">
            <v>Fornecimento e Instalação de Solda Exotérmica 45</v>
          </cell>
          <cell r="C1220" t="str">
            <v>un</v>
          </cell>
          <cell r="D1220">
            <v>7.7877000000000001</v>
          </cell>
        </row>
        <row r="1221">
          <cell r="A1221" t="str">
            <v>001.19.01400</v>
          </cell>
          <cell r="B1221" t="str">
            <v>Fornecimento e Instalação de Solda Exotérmica 65</v>
          </cell>
          <cell r="C1221" t="str">
            <v>un</v>
          </cell>
          <cell r="D1221">
            <v>8.1876999999999995</v>
          </cell>
        </row>
        <row r="1222">
          <cell r="A1222" t="str">
            <v>001.19.01420</v>
          </cell>
          <cell r="B1222" t="str">
            <v>Fornecimento e Instalação de Solda Exotérmica 90</v>
          </cell>
          <cell r="C1222" t="str">
            <v>un</v>
          </cell>
          <cell r="D1222">
            <v>9.2876999999999992</v>
          </cell>
        </row>
        <row r="1223">
          <cell r="A1223" t="str">
            <v>001.19.01440</v>
          </cell>
          <cell r="B1223" t="str">
            <v>Fornecimento e Instalação de Solda Exotérmica 115</v>
          </cell>
          <cell r="C1223" t="str">
            <v>un</v>
          </cell>
          <cell r="D1223">
            <v>10.1877</v>
          </cell>
        </row>
        <row r="1224">
          <cell r="A1224" t="str">
            <v>001.19.01460</v>
          </cell>
          <cell r="B1224" t="str">
            <v>Fornecimento e Instalação de Solda Exotérmica 150</v>
          </cell>
          <cell r="C1224" t="str">
            <v>un</v>
          </cell>
          <cell r="D1224">
            <v>11.387700000000001</v>
          </cell>
        </row>
        <row r="1225">
          <cell r="A1225" t="str">
            <v>001.19.01480</v>
          </cell>
          <cell r="B1225" t="str">
            <v>Fornecimento e Instalação de Solda Exotérmica 200</v>
          </cell>
          <cell r="C1225" t="str">
            <v>un</v>
          </cell>
          <cell r="D1225">
            <v>13.0877</v>
          </cell>
        </row>
        <row r="1226">
          <cell r="A1226" t="str">
            <v>001.19.02000</v>
          </cell>
          <cell r="B1226" t="str">
            <v>Fornecimento E Instalação De Captor Tipo Franklin - Latão Niquelado De 300mm 1 Descida</v>
          </cell>
          <cell r="C1226" t="str">
            <v>un</v>
          </cell>
          <cell r="D1226">
            <v>28.450199999999999</v>
          </cell>
        </row>
        <row r="1227">
          <cell r="A1227" t="str">
            <v>001.19.02020</v>
          </cell>
          <cell r="B1227" t="str">
            <v>Fornecimento E Instalação De Captor Tipo Franklin - Latão Niquelado De 350mm 1 Descida</v>
          </cell>
          <cell r="C1227" t="str">
            <v>un</v>
          </cell>
          <cell r="D1227">
            <v>53.720199999999998</v>
          </cell>
        </row>
        <row r="1228">
          <cell r="A1228" t="str">
            <v>001.19.02040</v>
          </cell>
          <cell r="B1228" t="str">
            <v>Fornecimento E Instalação De Captor Tipo Franklin - Latão Niquelado De 300 Mm 2 Descidas</v>
          </cell>
          <cell r="C1228" t="str">
            <v>un</v>
          </cell>
          <cell r="D1228">
            <v>36.970199999999998</v>
          </cell>
        </row>
        <row r="1229">
          <cell r="A1229" t="str">
            <v>001.19.02060</v>
          </cell>
          <cell r="B1229" t="str">
            <v>Fornecimento E Instalação De Captor Tipo Franklin - Latão Niquelado De 350 Mm 2 Descidas</v>
          </cell>
          <cell r="C1229" t="str">
            <v>un</v>
          </cell>
          <cell r="D1229">
            <v>57.190199999999997</v>
          </cell>
        </row>
        <row r="1230">
          <cell r="A1230" t="str">
            <v>001.19.02080</v>
          </cell>
          <cell r="B1230" t="str">
            <v>Fornecimento E Instalação De Captor Tipo Franklin - Inox De 300 Mm 1 Descida</v>
          </cell>
          <cell r="C1230" t="str">
            <v>un</v>
          </cell>
          <cell r="D1230">
            <v>85.720200000000006</v>
          </cell>
        </row>
        <row r="1231">
          <cell r="A1231" t="str">
            <v>001.19.02100</v>
          </cell>
          <cell r="B1231" t="str">
            <v>Fornecimento E Instalação De Captor Tipo Franklin - Inox De 300 Mm 2 Descidas</v>
          </cell>
          <cell r="C1231" t="str">
            <v>un</v>
          </cell>
          <cell r="D1231">
            <v>97.920199999999994</v>
          </cell>
        </row>
        <row r="1232">
          <cell r="A1232" t="str">
            <v>001.19.02120</v>
          </cell>
          <cell r="B1232" t="str">
            <v>Fornecimento E Instalação De Terminais Aéreos - Fixação Horizontal De 300 Mm S/ Abraçadeira</v>
          </cell>
          <cell r="C1232" t="str">
            <v>un</v>
          </cell>
          <cell r="D1232">
            <v>6.8788999999999998</v>
          </cell>
        </row>
        <row r="1233">
          <cell r="A1233" t="str">
            <v>001.19.02140</v>
          </cell>
          <cell r="B1233" t="str">
            <v>Fornecimento E Instalação De Terminais Aéreos - Fixação Horizontal De 300 Mm C/ Abraçadeira</v>
          </cell>
          <cell r="C1233" t="str">
            <v>un</v>
          </cell>
          <cell r="D1233">
            <v>7.9889000000000001</v>
          </cell>
        </row>
        <row r="1234">
          <cell r="A1234" t="str">
            <v>001.19.02160</v>
          </cell>
          <cell r="B1234" t="str">
            <v>Fornecimento E Instalação De Terminais Aéreos - Fixação Horizontal De 600 Mm S/ Abraçadeira</v>
          </cell>
          <cell r="C1234" t="str">
            <v>un</v>
          </cell>
          <cell r="D1234">
            <v>8.0488999999999997</v>
          </cell>
        </row>
        <row r="1235">
          <cell r="A1235" t="str">
            <v>001.19.02180</v>
          </cell>
          <cell r="B1235" t="str">
            <v>Fornecimento e Instalação de Terminais aéreos - Fixação Horizontal de 600 mm C/ Abraçadeira</v>
          </cell>
          <cell r="C1235" t="str">
            <v>un</v>
          </cell>
          <cell r="D1235">
            <v>9.1288999999999998</v>
          </cell>
        </row>
        <row r="1236">
          <cell r="A1236" t="str">
            <v>001.19.02200</v>
          </cell>
          <cell r="B1236" t="str">
            <v>Fornecimento E Instalação De Terminais Aéreos - Fixação Vertical De 300 Mm S/ Abraçadeira</v>
          </cell>
          <cell r="C1236" t="str">
            <v>un</v>
          </cell>
          <cell r="D1236">
            <v>6.8788999999999998</v>
          </cell>
        </row>
        <row r="1237">
          <cell r="A1237" t="str">
            <v>001.19.02220</v>
          </cell>
          <cell r="B1237" t="str">
            <v>Fornecimento e Instalação de Terminais Aéreos -Fixação Vertical de 300 mm C/ Abraçadeira</v>
          </cell>
          <cell r="C1237" t="str">
            <v>un</v>
          </cell>
          <cell r="D1237">
            <v>7.9889000000000001</v>
          </cell>
        </row>
        <row r="1238">
          <cell r="A1238" t="str">
            <v>001.19.02240</v>
          </cell>
          <cell r="B1238" t="str">
            <v>Fornecimento E Instalação De Terminais Aéreos - Fixação Vertical De 600 Mm S/ Abraçadeira</v>
          </cell>
          <cell r="C1238" t="str">
            <v>un</v>
          </cell>
          <cell r="D1238">
            <v>8.0488999999999997</v>
          </cell>
        </row>
        <row r="1239">
          <cell r="A1239" t="str">
            <v>001.19.02260</v>
          </cell>
          <cell r="B1239" t="str">
            <v>Fornecimento E Instalação De Treminais Aéreos - Fixação Vertical De 600 Mm C/ Abraçadeira</v>
          </cell>
          <cell r="C1239" t="str">
            <v>un</v>
          </cell>
          <cell r="D1239">
            <v>9.1288999999999998</v>
          </cell>
        </row>
        <row r="1240">
          <cell r="A1240" t="str">
            <v>001.19.02280</v>
          </cell>
          <cell r="B1240" t="str">
            <v>Fornecimento E Instalção De Isolador De Uso Geral - Fixação Horizontal Simples</v>
          </cell>
          <cell r="C1240" t="str">
            <v>un</v>
          </cell>
          <cell r="D1240">
            <v>5.5701000000000001</v>
          </cell>
        </row>
        <row r="1241">
          <cell r="A1241" t="str">
            <v>001.19.02300</v>
          </cell>
          <cell r="B1241" t="str">
            <v>Fornecimento E Instalação De Isolador De Uso Geral - Fixação Horizontal Simples C/ 100 Mm</v>
          </cell>
          <cell r="C1241" t="str">
            <v>un</v>
          </cell>
          <cell r="D1241">
            <v>4.7500999999999998</v>
          </cell>
        </row>
        <row r="1242">
          <cell r="A1242" t="str">
            <v>001.19.02320</v>
          </cell>
          <cell r="B1242" t="str">
            <v>Fornecimento E Instalação De Isolador De Uso Geral - Fixação Horizontal Reforçado</v>
          </cell>
          <cell r="C1242" t="str">
            <v>un</v>
          </cell>
          <cell r="D1242">
            <v>5.3101000000000003</v>
          </cell>
        </row>
        <row r="1243">
          <cell r="A1243" t="str">
            <v>001.19.02340</v>
          </cell>
          <cell r="B1243" t="str">
            <v>Fornecimento E Instalação De Isolador De Uso Geral - Fixação Horizontal  Reforçado C/ 100 Mm</v>
          </cell>
          <cell r="C1243" t="str">
            <v>un</v>
          </cell>
          <cell r="D1243">
            <v>6.4100999999999999</v>
          </cell>
        </row>
        <row r="1244">
          <cell r="A1244" t="str">
            <v>001.19.02360</v>
          </cell>
          <cell r="B1244" t="str">
            <v>Fornecimento e Instalação de Isolador de Uso Geral - Fixação em 90º Reforçado 90º</v>
          </cell>
          <cell r="C1244" t="str">
            <v>un</v>
          </cell>
          <cell r="D1244">
            <v>9.4100999999999999</v>
          </cell>
        </row>
        <row r="1245">
          <cell r="A1245" t="str">
            <v>001.19.02380</v>
          </cell>
          <cell r="B1245" t="str">
            <v>Fornecimento E Instalação De Isolador De Uso Geral - Fixação Em 90º Reforçado 90º C/ 100 Mm</v>
          </cell>
          <cell r="C1245" t="str">
            <v>un</v>
          </cell>
          <cell r="D1245">
            <v>9.4100999999999999</v>
          </cell>
        </row>
        <row r="1246">
          <cell r="A1246" t="str">
            <v>001.19.02400</v>
          </cell>
          <cell r="B1246" t="str">
            <v>Fornecimento E Instalação De Mastro H De 2,00 M X 1. 1/2''</v>
          </cell>
          <cell r="C1246" t="str">
            <v>un</v>
          </cell>
          <cell r="D1246">
            <v>45.065199999999997</v>
          </cell>
        </row>
        <row r="1247">
          <cell r="A1247" t="str">
            <v>001.19.02420</v>
          </cell>
          <cell r="B1247" t="str">
            <v>Fornecimento E Instalação De Mastro H De 3,00m X 1. 1/2''</v>
          </cell>
          <cell r="C1247" t="str">
            <v>un</v>
          </cell>
          <cell r="D1247">
            <v>64.845200000000006</v>
          </cell>
        </row>
        <row r="1248">
          <cell r="A1248" t="str">
            <v>001.19.02440</v>
          </cell>
          <cell r="B1248" t="str">
            <v>Fornecimento E Instalação De Mastro H De 4,00 M X 1. 1/2''</v>
          </cell>
          <cell r="C1248" t="str">
            <v>un</v>
          </cell>
          <cell r="D1248">
            <v>88.975200000000001</v>
          </cell>
        </row>
        <row r="1249">
          <cell r="A1249" t="str">
            <v>001.19.02460</v>
          </cell>
          <cell r="B1249" t="str">
            <v>Fornecimento E Instalação de Mastro H de 5,00 m x 1. 1/2''</v>
          </cell>
          <cell r="C1249" t="str">
            <v>un</v>
          </cell>
          <cell r="D1249">
            <v>104.4252</v>
          </cell>
        </row>
        <row r="1250">
          <cell r="A1250" t="str">
            <v>001.19.02480</v>
          </cell>
          <cell r="B1250" t="str">
            <v>Fornecimento E Instalação De Mastro H De 6,00 M X 1. 1/2''</v>
          </cell>
          <cell r="C1250" t="str">
            <v>un</v>
          </cell>
          <cell r="D1250">
            <v>124.0752</v>
          </cell>
        </row>
        <row r="1251">
          <cell r="A1251" t="str">
            <v>001.19.02500</v>
          </cell>
          <cell r="B1251" t="str">
            <v>Fornecimento E Instalação De Mastro H De 2,00 M X 2''</v>
          </cell>
          <cell r="C1251" t="str">
            <v>un</v>
          </cell>
          <cell r="D1251">
            <v>54.0152</v>
          </cell>
        </row>
        <row r="1252">
          <cell r="A1252" t="str">
            <v>001.19.02520</v>
          </cell>
          <cell r="B1252" t="str">
            <v>Fornecimento E Instalação De Mastro H De 3,00 M X 2''</v>
          </cell>
          <cell r="C1252" t="str">
            <v>un</v>
          </cell>
          <cell r="D1252">
            <v>77.845200000000006</v>
          </cell>
        </row>
        <row r="1253">
          <cell r="A1253" t="str">
            <v>001.19.02540</v>
          </cell>
          <cell r="B1253" t="str">
            <v>Fornecimento E Instalação De Masto H De 4,00 M X 2''</v>
          </cell>
          <cell r="C1253" t="str">
            <v>un</v>
          </cell>
          <cell r="D1253">
            <v>103.5652</v>
          </cell>
        </row>
        <row r="1254">
          <cell r="A1254" t="str">
            <v>001.19.02560</v>
          </cell>
          <cell r="B1254" t="str">
            <v>Fornecimento E Instalação De Mastro H De 5,00 M X 2''</v>
          </cell>
          <cell r="C1254" t="str">
            <v>un</v>
          </cell>
          <cell r="D1254">
            <v>126.23520000000001</v>
          </cell>
        </row>
        <row r="1255">
          <cell r="A1255" t="str">
            <v>001.19.02580</v>
          </cell>
          <cell r="B1255" t="str">
            <v>Fornecimento E Instalação De Mastro H De 6,00 M X 2''</v>
          </cell>
          <cell r="C1255" t="str">
            <v>un</v>
          </cell>
          <cell r="D1255">
            <v>150.0752</v>
          </cell>
        </row>
        <row r="1256">
          <cell r="A1256" t="str">
            <v>001.19.02600</v>
          </cell>
          <cell r="B1256" t="str">
            <v>Fornecimento E Instalação De Mastro Telescópico H De 5,00 M X 1. 1/2'' E 2''</v>
          </cell>
          <cell r="C1256" t="str">
            <v>un</v>
          </cell>
          <cell r="D1256">
            <v>159.3152</v>
          </cell>
        </row>
        <row r="1257">
          <cell r="A1257" t="str">
            <v>001.19.02620</v>
          </cell>
          <cell r="B1257" t="str">
            <v>Fornecimento E Instalação De Mastro Telescópico H De 7,00 M X 1. 1/2'' E 2''</v>
          </cell>
          <cell r="C1257" t="str">
            <v>un</v>
          </cell>
          <cell r="D1257">
            <v>220.84520000000001</v>
          </cell>
        </row>
        <row r="1258">
          <cell r="A1258" t="str">
            <v>001.19.02640</v>
          </cell>
          <cell r="B1258" t="str">
            <v>Fornecimento E Instalação De Mastro Telescópico H De 9,00 M X 1. 1/2'' E 2''</v>
          </cell>
          <cell r="C1258" t="str">
            <v>un</v>
          </cell>
          <cell r="D1258">
            <v>281.51519999999999</v>
          </cell>
        </row>
        <row r="1259">
          <cell r="A1259" t="str">
            <v>001.19.02660</v>
          </cell>
          <cell r="B1259" t="str">
            <v>Fornecimento E Instalação De Isolador P/ Mastro - Simples 1 Descida De 3/4''</v>
          </cell>
          <cell r="C1259" t="str">
            <v>un</v>
          </cell>
          <cell r="D1259">
            <v>6.6101000000000001</v>
          </cell>
        </row>
        <row r="1260">
          <cell r="A1260" t="str">
            <v>001.19.02680</v>
          </cell>
          <cell r="B1260" t="str">
            <v>Fornecimento E Instalação De Isolador P/ Mastro - Simples 1 Descida De 1''</v>
          </cell>
          <cell r="C1260" t="str">
            <v>un</v>
          </cell>
          <cell r="D1260">
            <v>6.7401</v>
          </cell>
        </row>
        <row r="1261">
          <cell r="A1261" t="str">
            <v>001.19.02700</v>
          </cell>
          <cell r="B1261" t="str">
            <v>Fornecimento E Instalação De Isolador P/ Mastro - Simples 1 Descida De 1. 1/4''</v>
          </cell>
          <cell r="C1261" t="str">
            <v>un</v>
          </cell>
          <cell r="D1261">
            <v>7.2201000000000004</v>
          </cell>
        </row>
        <row r="1262">
          <cell r="A1262" t="str">
            <v>001.19.02720</v>
          </cell>
          <cell r="B1262" t="str">
            <v>Fornecimento E Instalação De Isolador P/ Mastro - Simples 1 Descida De 1. 1/2''</v>
          </cell>
          <cell r="C1262" t="str">
            <v>un</v>
          </cell>
          <cell r="D1262">
            <v>7.3601000000000001</v>
          </cell>
        </row>
        <row r="1263">
          <cell r="A1263" t="str">
            <v>001.19.02740</v>
          </cell>
          <cell r="B1263" t="str">
            <v>Fornecimento E Instalação De Isolador P/ Mastro - Simples 1 Descida De 2''</v>
          </cell>
          <cell r="C1263" t="str">
            <v>un</v>
          </cell>
          <cell r="D1263">
            <v>7.5900999999999996</v>
          </cell>
        </row>
        <row r="1264">
          <cell r="A1264" t="str">
            <v>001.19.02760</v>
          </cell>
          <cell r="B1264" t="str">
            <v>Fornecimento E Instalação De Isolador P/ Mastro - Simples 2 Descidas De 3/4''</v>
          </cell>
          <cell r="C1264" t="str">
            <v>un</v>
          </cell>
          <cell r="D1264">
            <v>7.1300999999999997</v>
          </cell>
        </row>
        <row r="1265">
          <cell r="A1265" t="str">
            <v>001.19.02780</v>
          </cell>
          <cell r="B1265" t="str">
            <v>Fornecimento E Instalação De Isolador P/ Mastro - Simples 2 Descidas De 1''</v>
          </cell>
          <cell r="C1265" t="str">
            <v>un</v>
          </cell>
          <cell r="D1265">
            <v>7.2900999999999998</v>
          </cell>
        </row>
        <row r="1266">
          <cell r="A1266" t="str">
            <v>001.19.02800</v>
          </cell>
          <cell r="B1266" t="str">
            <v>Fornecimento E Instalação De Isolador P/ Mastro - Simples 2 Descidas De 1. 1/4''</v>
          </cell>
          <cell r="C1266" t="str">
            <v>un</v>
          </cell>
          <cell r="D1266">
            <v>7.9100999999999999</v>
          </cell>
        </row>
        <row r="1267">
          <cell r="A1267" t="str">
            <v>001.19.02820</v>
          </cell>
          <cell r="B1267" t="str">
            <v>Fornecimento E Instalação De Isolador P/ Mastro - Simples 2 Descidas De 1. 1/2''</v>
          </cell>
          <cell r="C1267" t="str">
            <v>un</v>
          </cell>
          <cell r="D1267">
            <v>8.4300999999999995</v>
          </cell>
        </row>
        <row r="1268">
          <cell r="A1268" t="str">
            <v>001.19.02840</v>
          </cell>
          <cell r="B1268" t="str">
            <v>Fornecimento E Instalação De Isolador P/ Mastro - Simples 2 Descidas De 2''</v>
          </cell>
          <cell r="C1268" t="str">
            <v>un</v>
          </cell>
          <cell r="D1268">
            <v>8.7500999999999998</v>
          </cell>
        </row>
        <row r="1269">
          <cell r="A1269" t="str">
            <v>001.19.02860</v>
          </cell>
          <cell r="B1269" t="str">
            <v>Fornecimento E Instalação De Isolador P/ Mastro - Reforçado 1 Descida De 3/4''</v>
          </cell>
          <cell r="C1269" t="str">
            <v>un</v>
          </cell>
          <cell r="D1269">
            <v>8.5900999999999996</v>
          </cell>
        </row>
        <row r="1270">
          <cell r="A1270" t="str">
            <v>001.19.02880</v>
          </cell>
          <cell r="B1270" t="str">
            <v>Fornecimento E Instalação De Isolador P/ Mastro - Reforçado 1 Descida De 1''</v>
          </cell>
          <cell r="C1270" t="str">
            <v>un</v>
          </cell>
          <cell r="D1270">
            <v>8.5900999999999996</v>
          </cell>
        </row>
        <row r="1271">
          <cell r="A1271" t="str">
            <v>001.19.02900</v>
          </cell>
          <cell r="B1271" t="str">
            <v>Fornecimento E Instalação De Isolador P/ Mastro - Reforçado 1 Descida De 1. 1/4''</v>
          </cell>
          <cell r="C1271" t="str">
            <v>un</v>
          </cell>
          <cell r="D1271">
            <v>9.0100999999999996</v>
          </cell>
        </row>
        <row r="1272">
          <cell r="A1272" t="str">
            <v>001.19.02920</v>
          </cell>
          <cell r="B1272" t="str">
            <v>Fornecimento E Instalação De Isolador P/ Mastro - Reforçado 1 Descida De 1. 1/2''</v>
          </cell>
          <cell r="C1272" t="str">
            <v>un</v>
          </cell>
          <cell r="D1272">
            <v>9.7500999999999998</v>
          </cell>
        </row>
        <row r="1273">
          <cell r="A1273" t="str">
            <v>001.19.02940</v>
          </cell>
          <cell r="B1273" t="str">
            <v>Fornecimento E Instalação De Isolador P/ Mastro - Reforçado 1 Descida De 2''</v>
          </cell>
          <cell r="C1273" t="str">
            <v>un</v>
          </cell>
          <cell r="D1273">
            <v>10.4001</v>
          </cell>
        </row>
        <row r="1274">
          <cell r="A1274" t="str">
            <v>001.19.02960</v>
          </cell>
          <cell r="B1274" t="str">
            <v>Fornecimento E Instalação De Isolador P/ Mastro - Reforçado 2 Descidas De 3/4''</v>
          </cell>
          <cell r="C1274" t="str">
            <v>un</v>
          </cell>
          <cell r="D1274">
            <v>9.5300999999999991</v>
          </cell>
        </row>
        <row r="1275">
          <cell r="A1275" t="str">
            <v>001.19.02980</v>
          </cell>
          <cell r="B1275" t="str">
            <v>Fornecimento E Instalação De Isolador P/ Mastro - Reforçado 2 Descidas De 1''</v>
          </cell>
          <cell r="C1275" t="str">
            <v>un</v>
          </cell>
          <cell r="D1275">
            <v>9.5300999999999991</v>
          </cell>
        </row>
        <row r="1276">
          <cell r="A1276" t="str">
            <v>001.19.03000</v>
          </cell>
          <cell r="B1276" t="str">
            <v>Fornecimento E Instalação De Isolador P/ Mastro - Reforçado 2 Descidas De 1. 1/4''</v>
          </cell>
          <cell r="C1276" t="str">
            <v>un</v>
          </cell>
          <cell r="D1276">
            <v>9.7301000000000002</v>
          </cell>
        </row>
        <row r="1277">
          <cell r="A1277" t="str">
            <v>001.19.03020</v>
          </cell>
          <cell r="B1277" t="str">
            <v>Fornecimento E Instalação De Isolador P/ Mastro - Reforçado 2 Descidas De 1. 1/2''</v>
          </cell>
          <cell r="C1277" t="str">
            <v>un</v>
          </cell>
          <cell r="D1277">
            <v>10.2201</v>
          </cell>
        </row>
        <row r="1278">
          <cell r="A1278" t="str">
            <v>001.19.03040</v>
          </cell>
          <cell r="B1278" t="str">
            <v>Fornecimento E Instalação De Isolador P/ Mastro - Reforçado 2 Descidas De 2''</v>
          </cell>
          <cell r="C1278" t="str">
            <v>un</v>
          </cell>
          <cell r="D1278">
            <v>10.690099999999999</v>
          </cell>
        </row>
        <row r="1279">
          <cell r="A1279" t="str">
            <v>001.19.03060</v>
          </cell>
          <cell r="B1279" t="str">
            <v>Fornecimento E Instalação De Fixadores P/ Mastro - Base P/ Mastro H De 1. ¹/²''</v>
          </cell>
          <cell r="C1279" t="str">
            <v>un</v>
          </cell>
          <cell r="D1279">
            <v>34.003</v>
          </cell>
        </row>
        <row r="1280">
          <cell r="A1280" t="str">
            <v>001.19.03080</v>
          </cell>
          <cell r="B1280" t="str">
            <v>Fornecimento E Instalação De Fixadores P/ Mastro - Base P/ Mastro H De 2''</v>
          </cell>
          <cell r="C1280" t="str">
            <v>un</v>
          </cell>
          <cell r="D1280">
            <v>34.863</v>
          </cell>
        </row>
        <row r="1281">
          <cell r="A1281" t="str">
            <v>001.19.03100</v>
          </cell>
          <cell r="B1281" t="str">
            <v>Fornecimento E Instalação De Conectores De Uso Geral - Emenda E Medição P/ Cabo Até Ø50mm² 2P</v>
          </cell>
          <cell r="C1281" t="str">
            <v>un</v>
          </cell>
          <cell r="D1281">
            <v>9.5326000000000004</v>
          </cell>
        </row>
        <row r="1282">
          <cell r="A1282" t="str">
            <v>001.19.03120</v>
          </cell>
          <cell r="B1282" t="str">
            <v>Fornecimento E Instalação De Conectores De Uso Geral - Emenda E Medição P/ Cabo Até Ø120mm² 2P</v>
          </cell>
          <cell r="C1282" t="str">
            <v>un</v>
          </cell>
          <cell r="D1282">
            <v>13.8826</v>
          </cell>
        </row>
        <row r="1283">
          <cell r="A1283" t="str">
            <v>001.19.03140</v>
          </cell>
          <cell r="B1283" t="str">
            <v>Fornecimento E Instalação De Conector De Uso Geral - Emenda E Medição P/ Cabo Até  Ø50mm² 4P</v>
          </cell>
          <cell r="C1283" t="str">
            <v>un</v>
          </cell>
          <cell r="D1283">
            <v>16.772600000000001</v>
          </cell>
        </row>
        <row r="1284">
          <cell r="A1284" t="str">
            <v>001.19.03160</v>
          </cell>
          <cell r="B1284" t="str">
            <v>Fornecimento E Instalação De Conector De Uso Geral - Emenda E Medição P/ Cabo Até Ø 120 Mm² 4P</v>
          </cell>
          <cell r="C1284" t="str">
            <v>un</v>
          </cell>
          <cell r="D1284">
            <v>23.7926</v>
          </cell>
        </row>
        <row r="1285">
          <cell r="A1285" t="str">
            <v>001.19.03180</v>
          </cell>
          <cell r="B1285" t="str">
            <v>Fornecimento E Instalação De Conector De Uso Geral - Split Bolt P/ Cabo Ø 16mm²</v>
          </cell>
          <cell r="C1285" t="str">
            <v>un</v>
          </cell>
          <cell r="D1285">
            <v>5.5625999999999998</v>
          </cell>
        </row>
        <row r="1286">
          <cell r="A1286" t="str">
            <v>001.19.03200</v>
          </cell>
          <cell r="B1286" t="str">
            <v>Fornecimento E Instalação De Conector De Uso Geral - Split Bolt P/ Cabo Ø 25 Mm²</v>
          </cell>
          <cell r="C1286" t="str">
            <v>un</v>
          </cell>
          <cell r="D1286">
            <v>5.8525999999999998</v>
          </cell>
        </row>
        <row r="1287">
          <cell r="A1287" t="str">
            <v>001.19.03220</v>
          </cell>
          <cell r="B1287" t="str">
            <v>Fornecimento E Instalação De Conector De Uso Geral - Split Bolt P/ Cabo Ø 35 Mm²</v>
          </cell>
          <cell r="C1287" t="str">
            <v>un</v>
          </cell>
          <cell r="D1287">
            <v>6.4226000000000001</v>
          </cell>
        </row>
        <row r="1288">
          <cell r="A1288" t="str">
            <v>001.19.03240</v>
          </cell>
          <cell r="B1288" t="str">
            <v>Fornecimento E Instalação De Conector De Uso Gera - Split Bolt P/ Cabo Ø 50 Mm²</v>
          </cell>
          <cell r="C1288" t="str">
            <v>un</v>
          </cell>
          <cell r="D1288">
            <v>7.2926000000000002</v>
          </cell>
        </row>
        <row r="1289">
          <cell r="A1289" t="str">
            <v>001.19.03260</v>
          </cell>
          <cell r="B1289" t="str">
            <v>Fornecimento E Instalação De Conector De Uso Geral - Split Bolt P/ Cabo Ø 70 Mm²</v>
          </cell>
          <cell r="C1289" t="str">
            <v>un</v>
          </cell>
          <cell r="D1289">
            <v>9.0226000000000006</v>
          </cell>
        </row>
        <row r="1290">
          <cell r="A1290" t="str">
            <v>001.19.03280</v>
          </cell>
          <cell r="B1290" t="str">
            <v>Fornecimento E Instalação De Conector De Uso Geral - Split Bolt P/ Cabo Até Ø 70 Mm²</v>
          </cell>
          <cell r="C1290" t="str">
            <v>un</v>
          </cell>
          <cell r="D1290">
            <v>11.332599999999999</v>
          </cell>
        </row>
        <row r="1291">
          <cell r="A1291" t="str">
            <v>001.19.03300</v>
          </cell>
          <cell r="B1291" t="str">
            <v>Fornecimento E Instalação De Conector De Uso Geral - Split Bolt C/ Pino E Porca P/ Cabo Ø 16 Mm²</v>
          </cell>
          <cell r="C1291" t="str">
            <v>un</v>
          </cell>
          <cell r="D1291">
            <v>7.2926000000000002</v>
          </cell>
        </row>
        <row r="1292">
          <cell r="A1292" t="str">
            <v>001.19.03320</v>
          </cell>
          <cell r="B1292" t="str">
            <v>Fornecimento E Instalação De Conector De Uso Geral - Split Bolt C/ Pino E Porca P/ Cabo Ø 25 Mm²</v>
          </cell>
          <cell r="C1292" t="str">
            <v>un</v>
          </cell>
          <cell r="D1292">
            <v>6.8625999999999996</v>
          </cell>
        </row>
        <row r="1293">
          <cell r="A1293" t="str">
            <v>001.19.03340</v>
          </cell>
          <cell r="B1293" t="str">
            <v>Fornecimento E Instalação De Conector De Uso Geral - Split Bolt C/ Pino E Porca P/ Cabo Ø 35 Mm²</v>
          </cell>
          <cell r="C1293" t="str">
            <v>un</v>
          </cell>
          <cell r="D1293">
            <v>7.3026</v>
          </cell>
        </row>
        <row r="1294">
          <cell r="A1294" t="str">
            <v>001.19.03360</v>
          </cell>
          <cell r="B1294" t="str">
            <v>Fornecimento E Instalação De Conector De Uso Geral - Split Bolt C/ Pino E Porca P/ Cabo Ø 50 Mm²</v>
          </cell>
          <cell r="C1294" t="str">
            <v>un</v>
          </cell>
          <cell r="D1294">
            <v>8.2726000000000006</v>
          </cell>
        </row>
        <row r="1295">
          <cell r="A1295" t="str">
            <v>001.19.03380</v>
          </cell>
          <cell r="B1295" t="str">
            <v>Fornecimento E Instalação De Conector De Uso Geral - Split Bolt C/ Pino E Porca P/ Cabo Ø 70 Mm²</v>
          </cell>
          <cell r="C1295" t="str">
            <v>un</v>
          </cell>
          <cell r="D1295">
            <v>11.442600000000001</v>
          </cell>
        </row>
        <row r="1296">
          <cell r="A1296" t="str">
            <v>001.19.03400</v>
          </cell>
          <cell r="B1296" t="str">
            <v>Fornecimento E Instalação De Conector De Uso Geral - Terminal De Pressão C/ Passagem Frontal P/ Cabo Ø 16 Mm²</v>
          </cell>
          <cell r="C1296" t="str">
            <v>un</v>
          </cell>
          <cell r="D1296">
            <v>10.4626</v>
          </cell>
        </row>
        <row r="1297">
          <cell r="A1297" t="str">
            <v>001.19.03420</v>
          </cell>
          <cell r="B1297" t="str">
            <v>Fornecimento E Instalação De Conector De Uso Gera - Terminal De Pressão C/ Passagem Frontal P/ Cabo Ø 25 Mm²</v>
          </cell>
          <cell r="C1297" t="str">
            <v>un</v>
          </cell>
          <cell r="D1297">
            <v>4.7926000000000002</v>
          </cell>
        </row>
        <row r="1298">
          <cell r="A1298" t="str">
            <v>001.19.03440</v>
          </cell>
          <cell r="B1298" t="str">
            <v>Fornecimento E Instalação De Conector De Uso Geral - Terminal De Pressão C/ Passagem Frontal P/ Cabo Ø 35 Mm²</v>
          </cell>
          <cell r="C1298" t="str">
            <v>un</v>
          </cell>
          <cell r="D1298">
            <v>5.0826000000000002</v>
          </cell>
        </row>
        <row r="1299">
          <cell r="A1299" t="str">
            <v>001.19.03460</v>
          </cell>
          <cell r="B1299" t="str">
            <v>Fornecimento E Instalação De Conector De Uso Geral - Terminal De Pressão C/ Passagem Frontal P/ Cabo Ø 50 Mm²</v>
          </cell>
          <cell r="C1299" t="str">
            <v>un</v>
          </cell>
          <cell r="D1299">
            <v>5.4626000000000001</v>
          </cell>
        </row>
        <row r="1300">
          <cell r="A1300" t="str">
            <v>001.19.03480</v>
          </cell>
          <cell r="B1300" t="str">
            <v>Fornecimento E Instalação De Conector De Uso Geral - Terminal De Pressão C/ Passagem Frontal P/ Cabo Ø 70 Mm²</v>
          </cell>
          <cell r="C1300" t="str">
            <v>un</v>
          </cell>
          <cell r="D1300">
            <v>6.1125999999999996</v>
          </cell>
        </row>
        <row r="1301">
          <cell r="A1301" t="str">
            <v>001.19.03500</v>
          </cell>
          <cell r="B1301" t="str">
            <v>Fornecimento E Instalação De Conector De Uso Geral - Terminal De Pressão C/ Passagem Lateral P/ Cabo Ø 16 Mm²</v>
          </cell>
          <cell r="C1301" t="str">
            <v>un</v>
          </cell>
          <cell r="D1301">
            <v>7.5125999999999999</v>
          </cell>
        </row>
        <row r="1302">
          <cell r="A1302" t="str">
            <v>001.19.03520</v>
          </cell>
          <cell r="B1302" t="str">
            <v>Fornecimento E Instalação De Conector De Uso Geral - Terminal De Pressão C/ Passagem Lateral P/ Cabo Ø 25 Mm²</v>
          </cell>
          <cell r="C1302" t="str">
            <v>un</v>
          </cell>
          <cell r="D1302">
            <v>7.5125999999999999</v>
          </cell>
        </row>
        <row r="1303">
          <cell r="A1303" t="str">
            <v>001.19.03540</v>
          </cell>
          <cell r="B1303" t="str">
            <v>Fornecimento E Instalação De Conector De Uso Geral - Terminal De Pressão C/ Passagem Lateral P/ Cabo Ø 35 Mm²</v>
          </cell>
          <cell r="C1303" t="str">
            <v>un</v>
          </cell>
          <cell r="D1303">
            <v>7.5125999999999999</v>
          </cell>
        </row>
        <row r="1304">
          <cell r="A1304" t="str">
            <v>001.19.03560</v>
          </cell>
          <cell r="B1304" t="str">
            <v>Fornecimento E Instalação De Conector De Uso Geral - Terminal De Pressão C/ Passagem Lateral P/ Cabo Ø 50 Mm²</v>
          </cell>
          <cell r="C1304" t="str">
            <v>un</v>
          </cell>
          <cell r="D1304">
            <v>10.762600000000001</v>
          </cell>
        </row>
        <row r="1305">
          <cell r="A1305" t="str">
            <v>001.19.03580</v>
          </cell>
          <cell r="B1305" t="str">
            <v>Fornecimento E Instalação De Conector De Uso Geral - Terminal De Pressão C/ Passagem Lateral P/ Cabo Ø 70 Mm²</v>
          </cell>
          <cell r="C1305" t="str">
            <v>un</v>
          </cell>
          <cell r="D1305">
            <v>10.762600000000001</v>
          </cell>
        </row>
        <row r="1306">
          <cell r="A1306" t="str">
            <v>001.19.03600</v>
          </cell>
          <cell r="B1306" t="str">
            <v>Fornecimento E Instalação De Conector De Uso Geral - Tensionador P/ Cabo Cobre Até Ø95 Mm²</v>
          </cell>
          <cell r="C1306" t="str">
            <v>un</v>
          </cell>
          <cell r="D1306">
            <v>9.2826000000000004</v>
          </cell>
        </row>
        <row r="1307">
          <cell r="A1307" t="str">
            <v>001.19.03620</v>
          </cell>
          <cell r="B1307" t="str">
            <v>Fornecimento E Instalação De Conector De Uso Geral - Terminal De Pressão C/ 4 Parafusos P/ Cabo Ø 16/35 Mm²</v>
          </cell>
          <cell r="C1307" t="str">
            <v>un</v>
          </cell>
          <cell r="D1307">
            <v>10.4626</v>
          </cell>
        </row>
        <row r="1308">
          <cell r="A1308" t="str">
            <v>001.19.03640</v>
          </cell>
          <cell r="B1308" t="str">
            <v>Fornecimento E Instalação De Conector De Uso Geral - Terminal De Pressão C/ 4 Parafusos P/ Cabo Ø35/70 Mm²</v>
          </cell>
          <cell r="C1308" t="str">
            <v>un</v>
          </cell>
          <cell r="D1308">
            <v>13.5726</v>
          </cell>
        </row>
        <row r="1309">
          <cell r="A1309" t="str">
            <v>001.19.03660</v>
          </cell>
          <cell r="B1309" t="str">
            <v>Fornecimento E Instalação De Conector De Uso Geral - Terminal Tipo X De Latão P/ Cabo Até Ø50 Mm²</v>
          </cell>
          <cell r="C1309" t="str">
            <v>un</v>
          </cell>
          <cell r="D1309">
            <v>8.0126000000000008</v>
          </cell>
        </row>
        <row r="1310">
          <cell r="A1310" t="str">
            <v>001.19.03680</v>
          </cell>
          <cell r="B1310" t="str">
            <v>Fornecimento E Instalação De Conector De Uso Geral - Abraçadeira Tipo Ômega P/ Cabo Ø 16 Mm²</v>
          </cell>
          <cell r="C1310" t="str">
            <v>un</v>
          </cell>
          <cell r="D1310">
            <v>5.9325999999999999</v>
          </cell>
        </row>
        <row r="1311">
          <cell r="A1311" t="str">
            <v>001.19.03700</v>
          </cell>
          <cell r="B1311" t="str">
            <v>Fornecimento E Instalação De Conector De Uso Geral - Abraçadeira Tipo Ômega P/ Cabo Ø35 Mm²</v>
          </cell>
          <cell r="C1311" t="str">
            <v>un</v>
          </cell>
          <cell r="D1311">
            <v>5.9325999999999999</v>
          </cell>
        </row>
        <row r="1312">
          <cell r="A1312" t="str">
            <v>001.19.03720</v>
          </cell>
          <cell r="B1312" t="str">
            <v>Fornecimento e instalação de componentes de fixação - chapa de fixação tipo unha</v>
          </cell>
          <cell r="C1312" t="str">
            <v>un</v>
          </cell>
          <cell r="D1312">
            <v>2.9350999999999998</v>
          </cell>
        </row>
        <row r="1313">
          <cell r="A1313" t="str">
            <v>001.19.03740</v>
          </cell>
          <cell r="B1313" t="str">
            <v>Fornecimento E Instalação De Componentes De Fixação - Abraçadeira 3 Estais P/ Mastro De 1. ¹/²''</v>
          </cell>
          <cell r="C1313" t="str">
            <v>un</v>
          </cell>
          <cell r="D1313">
            <v>5.9250999999999996</v>
          </cell>
        </row>
        <row r="1314">
          <cell r="A1314" t="str">
            <v>001.19.03760</v>
          </cell>
          <cell r="B1314" t="str">
            <v>Fornecimento E Instalação De Componentes De Fixação - Abraçadeira 3 Estais  P/ Mastro 2''</v>
          </cell>
          <cell r="C1314" t="str">
            <v>un</v>
          </cell>
          <cell r="D1314">
            <v>5.9250999999999996</v>
          </cell>
        </row>
        <row r="1315">
          <cell r="A1315" t="str">
            <v>001.19.03780</v>
          </cell>
          <cell r="B1315" t="str">
            <v>Fornecimento E Instalação De Componentes De Fixação - Abraçadeira 4 Estais P/ Mastro De 1. ¹/²''</v>
          </cell>
          <cell r="C1315" t="str">
            <v>un</v>
          </cell>
          <cell r="D1315">
            <v>7.1451000000000002</v>
          </cell>
        </row>
        <row r="1316">
          <cell r="A1316" t="str">
            <v>001.19.03800</v>
          </cell>
          <cell r="B1316" t="str">
            <v>Fornecimento E Instalação De Componentes De Fixação - Abraçadeira 4 Estais P/ Mastro De 2''</v>
          </cell>
          <cell r="C1316" t="str">
            <v>un</v>
          </cell>
          <cell r="D1316">
            <v>7.1451000000000002</v>
          </cell>
        </row>
        <row r="1317">
          <cell r="A1317" t="str">
            <v>001.19.03820</v>
          </cell>
          <cell r="B1317" t="str">
            <v>Fornecimento E Instalação De Componentes De Fixação - Fixador De Estais P/ Tubo</v>
          </cell>
          <cell r="C1317" t="str">
            <v>un</v>
          </cell>
          <cell r="D1317">
            <v>3.6551</v>
          </cell>
        </row>
        <row r="1318">
          <cell r="A1318" t="str">
            <v>001.19.03840</v>
          </cell>
          <cell r="B1318" t="str">
            <v>Fornecimento E Instalação De Componentes De Fixação - Fixador De Estais P/ Cabo</v>
          </cell>
          <cell r="C1318" t="str">
            <v>un</v>
          </cell>
          <cell r="D1318">
            <v>3.1751</v>
          </cell>
        </row>
        <row r="1319">
          <cell r="A1319" t="str">
            <v>001.19.03860</v>
          </cell>
          <cell r="B1319" t="str">
            <v>Fornecimento E Instalação De Componentes De Fixação - Manilha De 1/4''</v>
          </cell>
          <cell r="C1319" t="str">
            <v>un</v>
          </cell>
          <cell r="D1319">
            <v>9.4451000000000001</v>
          </cell>
        </row>
        <row r="1320">
          <cell r="A1320" t="str">
            <v>001.19.03880</v>
          </cell>
          <cell r="B1320" t="str">
            <v>Fornecimento E Instalação De Componentes De Fixação - Esticador P/ Cabo De Aço De 3/16''</v>
          </cell>
          <cell r="C1320" t="str">
            <v>un</v>
          </cell>
          <cell r="D1320">
            <v>7.6551</v>
          </cell>
        </row>
        <row r="1321">
          <cell r="A1321" t="str">
            <v>001.19.03900</v>
          </cell>
          <cell r="B1321" t="str">
            <v>Fornecimento E Instalação De Componentes De Fixação - Esticador P/ Cabo De Aço De 1/4''</v>
          </cell>
          <cell r="C1321" t="str">
            <v>un</v>
          </cell>
          <cell r="D1321">
            <v>8.8551000000000002</v>
          </cell>
        </row>
        <row r="1322">
          <cell r="A1322" t="str">
            <v>001.19.03920</v>
          </cell>
          <cell r="B1322" t="str">
            <v>Fornecimento E Instalação De Componentes De Fixação - Sapatilha De 3/16''</v>
          </cell>
          <cell r="C1322" t="str">
            <v>un</v>
          </cell>
          <cell r="D1322">
            <v>3.0750999999999999</v>
          </cell>
        </row>
        <row r="1323">
          <cell r="A1323" t="str">
            <v>001.19.03940</v>
          </cell>
          <cell r="B1323" t="str">
            <v>Fornecimento E Instalação De Componentes De Fixação - Sapatilha De 1/4''</v>
          </cell>
          <cell r="C1323" t="str">
            <v>un</v>
          </cell>
          <cell r="D1323">
            <v>3.4051</v>
          </cell>
        </row>
        <row r="1324">
          <cell r="A1324" t="str">
            <v>001.19.03960</v>
          </cell>
          <cell r="B1324" t="str">
            <v>Fornecimeto E Instalação De Componentes De Fixação - Grampo Crosby De 3/16''</v>
          </cell>
          <cell r="C1324" t="str">
            <v>un</v>
          </cell>
          <cell r="D1324">
            <v>3.0251000000000001</v>
          </cell>
        </row>
        <row r="1325">
          <cell r="A1325" t="str">
            <v>001.19.03980</v>
          </cell>
          <cell r="B1325" t="str">
            <v>Fornecimento E Instalação De Componentes De Fixação - Grampo Crosby De 1/4''</v>
          </cell>
          <cell r="C1325" t="str">
            <v>un</v>
          </cell>
          <cell r="D1325">
            <v>3.0750999999999999</v>
          </cell>
        </row>
        <row r="1326">
          <cell r="A1326" t="str">
            <v>001.19.04000</v>
          </cell>
          <cell r="B1326" t="str">
            <v>Fornecimento E Instalação De Componentes De Fixação - Abraçadeira Tipo ""D"" C/ Cunha De 3/4''</v>
          </cell>
          <cell r="C1326" t="str">
            <v>un</v>
          </cell>
          <cell r="D1326">
            <v>2.6751</v>
          </cell>
        </row>
        <row r="1327">
          <cell r="A1327" t="str">
            <v>001.19.04020</v>
          </cell>
          <cell r="B1327" t="str">
            <v>Fornecimento  Instalação De Componentes De Fixação - Abraçadeira Tipo ""D"" C/ Cunha De 1''</v>
          </cell>
          <cell r="C1327" t="str">
            <v>un</v>
          </cell>
          <cell r="D1327">
            <v>2.8451</v>
          </cell>
        </row>
        <row r="1328">
          <cell r="A1328" t="str">
            <v>001.19.04040</v>
          </cell>
          <cell r="B1328" t="str">
            <v>Fornecimento E Instalação De Componentes De Fixação - Abraçadeira Tipo ""D"" C/ Cunha De 1.¹/4''</v>
          </cell>
          <cell r="C1328" t="str">
            <v>un</v>
          </cell>
          <cell r="D1328">
            <v>3.4950999999999999</v>
          </cell>
        </row>
        <row r="1329">
          <cell r="A1329" t="str">
            <v>001.19.04060</v>
          </cell>
          <cell r="B1329" t="str">
            <v>Fornecimento E Instalação De Componentes De Fixação - Abraçadeira Tipo ""D"" C/ Cunha De 1.¹/²''</v>
          </cell>
          <cell r="C1329" t="str">
            <v>un</v>
          </cell>
          <cell r="D1329">
            <v>3.4950999999999999</v>
          </cell>
        </row>
        <row r="1330">
          <cell r="A1330" t="str">
            <v>001.19.04080</v>
          </cell>
          <cell r="B1330" t="str">
            <v>Fornecimento E Instalação De Componentes De Fixação - Abraçadeira Tipo ""D"" C/ Cunha De 2''</v>
          </cell>
          <cell r="C1330" t="str">
            <v>un</v>
          </cell>
          <cell r="D1330">
            <v>3.7951000000000001</v>
          </cell>
        </row>
        <row r="1331">
          <cell r="A1331" t="str">
            <v>001.19.04100</v>
          </cell>
          <cell r="B1331" t="str">
            <v>Fornecimento E Instalação De Componentes De Fixação - Parafuso Sextavado C/ Bucha De Pvc Rosca Sob. 1/4'' X 1. ¹/²'' DZ</v>
          </cell>
          <cell r="C1331" t="str">
            <v>ct</v>
          </cell>
          <cell r="D1331">
            <v>2.1650999999999998</v>
          </cell>
        </row>
        <row r="1332">
          <cell r="A1332" t="str">
            <v>001.19.04120</v>
          </cell>
          <cell r="B1332" t="str">
            <v>Fornecimento E Instalação De Componentes De Fixação - Parafuso Sextavado C/ Bucha De Pvc Rosca Sob. 5/16'' X 1. ¹/²''DZ</v>
          </cell>
          <cell r="C1332" t="str">
            <v>ct</v>
          </cell>
          <cell r="D1332">
            <v>2.2951000000000001</v>
          </cell>
        </row>
        <row r="1333">
          <cell r="A1333" t="str">
            <v>001.19.04140</v>
          </cell>
          <cell r="B1333" t="str">
            <v>Fornecimento E Instalação De Componentes De Fixação - Parafuso Sextavado C/ Bucha De Pvc Rosca Sob. 5/16'' X 2'' DZ</v>
          </cell>
          <cell r="C1333" t="str">
            <v>ct</v>
          </cell>
          <cell r="D1333">
            <v>2.3351000000000002</v>
          </cell>
        </row>
        <row r="1334">
          <cell r="A1334" t="str">
            <v>001.19.04160</v>
          </cell>
          <cell r="B1334" t="str">
            <v>Fornecimento E Instalação De Conj. De Contraventegem Com Cabo P/ Mastro 1. ¹/²''</v>
          </cell>
          <cell r="C1334" t="str">
            <v>cj</v>
          </cell>
          <cell r="D1334">
            <v>109.0183</v>
          </cell>
        </row>
        <row r="1335">
          <cell r="A1335" t="str">
            <v>001.19.04180</v>
          </cell>
          <cell r="B1335" t="str">
            <v>Fornecimento E Instalação De Conj. De Contraventagem Com Cabo P/ Mastro 2''</v>
          </cell>
          <cell r="C1335" t="str">
            <v>cj</v>
          </cell>
          <cell r="D1335">
            <v>109.2383</v>
          </cell>
        </row>
        <row r="1336">
          <cell r="A1336" t="str">
            <v>001.19.04200</v>
          </cell>
          <cell r="B1336" t="str">
            <v>Fornecimento E Instalação De Componentes P/ Aterramento - Conector Cabo/Haste Tipo Olhal Reforçado 3/4''</v>
          </cell>
          <cell r="C1336" t="str">
            <v>un</v>
          </cell>
          <cell r="D1336">
            <v>5.9263000000000003</v>
          </cell>
        </row>
        <row r="1337">
          <cell r="A1337" t="str">
            <v>001.19.04220</v>
          </cell>
          <cell r="B1337" t="str">
            <v>Fornecimento E Instalação De Componentes P/ Aterramento - Conector Cabo/Haste Tipo Olhal Reforçado 5/8''</v>
          </cell>
          <cell r="C1337" t="str">
            <v>un</v>
          </cell>
          <cell r="D1337">
            <v>4.6763000000000003</v>
          </cell>
        </row>
        <row r="1338">
          <cell r="A1338" t="str">
            <v>001.19.04240</v>
          </cell>
          <cell r="B1338" t="str">
            <v>Fornecimento E Instalação De Componentes P/ Aterramento Cabo/Haste Tipo Olhal Leve 5/8''</v>
          </cell>
          <cell r="C1338" t="str">
            <v>un</v>
          </cell>
          <cell r="D1338">
            <v>8.3163</v>
          </cell>
        </row>
        <row r="1339">
          <cell r="A1339" t="str">
            <v>001.19.04260</v>
          </cell>
          <cell r="B1339" t="str">
            <v>Fornecimento E Instalação De Componentes P/ Aterramento - Luva De Emenda P/ Haste De 5/8''</v>
          </cell>
          <cell r="C1339" t="str">
            <v>un</v>
          </cell>
          <cell r="D1339">
            <v>7.7563000000000004</v>
          </cell>
        </row>
        <row r="1340">
          <cell r="A1340" t="str">
            <v>001.19.04280</v>
          </cell>
          <cell r="B1340" t="str">
            <v>Fornecimento E Instalação De Componentes P/ Aterramento - Luva De Emenda P/ Haste De 3/4''</v>
          </cell>
          <cell r="C1340" t="str">
            <v>un</v>
          </cell>
          <cell r="D1340">
            <v>7.7563000000000004</v>
          </cell>
        </row>
        <row r="1341">
          <cell r="A1341" t="str">
            <v>001.19.04300</v>
          </cell>
          <cell r="B1341" t="str">
            <v>Fornecimento e Instalação de Componentes  p/ Aterramento - Conector Cabo/Haste Tipo Grampo</v>
          </cell>
          <cell r="C1341" t="str">
            <v>un</v>
          </cell>
          <cell r="D1341">
            <v>4.6763000000000003</v>
          </cell>
        </row>
        <row r="1342">
          <cell r="A1342" t="str">
            <v>001.19.04320</v>
          </cell>
          <cell r="B1342" t="str">
            <v>Fornecimento E Inwstalação De Componentes P/ Aterramento - Haste Aterramento AC De 5/8'' X 2,40m</v>
          </cell>
          <cell r="C1342" t="str">
            <v>un</v>
          </cell>
          <cell r="D1342">
            <v>32.567700000000002</v>
          </cell>
        </row>
        <row r="1343">
          <cell r="A1343" t="str">
            <v>001.19.04340</v>
          </cell>
          <cell r="B1343" t="str">
            <v>Fornecimento E Instalação De Componentes P/ Aterramento - Haste Aterramento  AC De 5/8'' X 3,00 M</v>
          </cell>
          <cell r="C1343" t="str">
            <v>un</v>
          </cell>
          <cell r="D1343">
            <v>38.967700000000001</v>
          </cell>
        </row>
        <row r="1344">
          <cell r="A1344" t="str">
            <v>001.19.04360</v>
          </cell>
          <cell r="B1344" t="str">
            <v>Fornecimento E Instalação De Componentes P/ Aterramento - Haste Aterramento AC De 3/4'' X 2,40 M</v>
          </cell>
          <cell r="C1344" t="str">
            <v>un</v>
          </cell>
          <cell r="D1344">
            <v>43.447699999999998</v>
          </cell>
        </row>
        <row r="1345">
          <cell r="A1345" t="str">
            <v>001.19.04380</v>
          </cell>
          <cell r="B1345" t="str">
            <v>Fornecimento E Instalação De Componentes P/ Aterramento - Haste Aterramento AC De 3/4'' X 300 M</v>
          </cell>
          <cell r="C1345" t="str">
            <v>un</v>
          </cell>
          <cell r="D1345">
            <v>52.9377</v>
          </cell>
        </row>
        <row r="1346">
          <cell r="A1346" t="str">
            <v>001.19.04400</v>
          </cell>
          <cell r="B1346" t="str">
            <v>Forecimento E Instalação De Componentes P/ Aterramento - Haste Aterramento BC De 5/8'' X 2,40 M</v>
          </cell>
          <cell r="C1346" t="str">
            <v>un</v>
          </cell>
          <cell r="D1346">
            <v>20.247699999999998</v>
          </cell>
        </row>
        <row r="1347">
          <cell r="A1347" t="str">
            <v>001.19.04420</v>
          </cell>
          <cell r="B1347" t="str">
            <v>Fornecimento E Instalação De Componentes P/ Aterramento - Haste Aterramento BC De 5/8'' X 3,00 M</v>
          </cell>
          <cell r="C1347" t="str">
            <v>un</v>
          </cell>
          <cell r="D1347">
            <v>29.607700000000001</v>
          </cell>
        </row>
        <row r="1348">
          <cell r="A1348" t="str">
            <v>001.19.04440</v>
          </cell>
          <cell r="B1348" t="str">
            <v>Fornecimento E Instalação De Componentes P/ Aterramento - Haste Aterramento BC De 3/4'' X 2,40 M</v>
          </cell>
          <cell r="C1348" t="str">
            <v>un</v>
          </cell>
          <cell r="D1348">
            <v>36.6877</v>
          </cell>
        </row>
        <row r="1349">
          <cell r="A1349" t="str">
            <v>001.19.04460</v>
          </cell>
          <cell r="B1349" t="str">
            <v>Fornecimento E Instalação De Componentes P/ Aterramento - Haste Aterramento BC De 3/4'' X 3,00 M</v>
          </cell>
          <cell r="C1349" t="str">
            <v>un</v>
          </cell>
          <cell r="D1349">
            <v>39.9377</v>
          </cell>
        </row>
        <row r="1350">
          <cell r="A1350" t="str">
            <v>001.19.04480</v>
          </cell>
          <cell r="B1350" t="str">
            <v>Fornecimento E Instalação De Sinalizadores - Aparelhos Sinalizadores Simples S/ Célula</v>
          </cell>
          <cell r="C1350" t="str">
            <v>un</v>
          </cell>
          <cell r="D1350">
            <v>22.027699999999999</v>
          </cell>
        </row>
        <row r="1351">
          <cell r="A1351" t="str">
            <v>001.19.04500</v>
          </cell>
          <cell r="B1351" t="str">
            <v>Fornecimento E Instalação De Sinalizadores - Aparelhos Sinalizadores Simples C/ Célula</v>
          </cell>
          <cell r="C1351" t="str">
            <v>un</v>
          </cell>
          <cell r="D1351">
            <v>35.887700000000002</v>
          </cell>
        </row>
        <row r="1352">
          <cell r="A1352" t="str">
            <v>001.19.04520</v>
          </cell>
          <cell r="B1352" t="str">
            <v>Fornecimento E Instalação De Sinalizadores - Aparelhos Sinalizadores Duplo S/ Célula</v>
          </cell>
          <cell r="C1352" t="str">
            <v>un</v>
          </cell>
          <cell r="D1352">
            <v>41.237699999999997</v>
          </cell>
        </row>
        <row r="1353">
          <cell r="A1353" t="str">
            <v>001.19.04540</v>
          </cell>
          <cell r="B1353" t="str">
            <v>Fornecimento E Instalação De Sinalizadores - Aparelhos Sinalizadores Duplo C/ Célula</v>
          </cell>
          <cell r="C1353" t="str">
            <v>un</v>
          </cell>
          <cell r="D1353">
            <v>74.887699999999995</v>
          </cell>
        </row>
        <row r="1354">
          <cell r="A1354" t="str">
            <v>001.19.04560</v>
          </cell>
          <cell r="B1354" t="str">
            <v>Fornecimento E Instalação De Abraçadeira P/ Sinalizador De 1. ¹/²''</v>
          </cell>
          <cell r="C1354" t="str">
            <v>un</v>
          </cell>
          <cell r="D1354">
            <v>5.4851000000000001</v>
          </cell>
        </row>
        <row r="1355">
          <cell r="A1355" t="str">
            <v>001.19.04580</v>
          </cell>
          <cell r="B1355" t="str">
            <v>Fornecimento E Instalação De Abraçadeira P/ Sinalizador De 2''</v>
          </cell>
          <cell r="C1355" t="str">
            <v>un</v>
          </cell>
          <cell r="D1355">
            <v>5.6250999999999998</v>
          </cell>
        </row>
        <row r="1356">
          <cell r="A1356" t="str">
            <v>001.20</v>
          </cell>
          <cell r="B1356" t="str">
            <v>INSTALAÇÕES ELÉTRICAS - EQUIPAMENTOS</v>
          </cell>
          <cell r="D1356">
            <v>73781.902000000002</v>
          </cell>
        </row>
        <row r="1357">
          <cell r="A1357" t="str">
            <v>001.20.00020</v>
          </cell>
          <cell r="B1357" t="str">
            <v>Conjunto motor bomba centrífuga trifásica 50 a 60 hz para sucção até 6m pot. 1/2 hp</v>
          </cell>
          <cell r="C1357" t="str">
            <v>CJ</v>
          </cell>
          <cell r="D1357">
            <v>288.70030000000003</v>
          </cell>
        </row>
        <row r="1358">
          <cell r="A1358" t="str">
            <v>001.20.00040</v>
          </cell>
          <cell r="B1358" t="str">
            <v>Conjunto motor bomba centrífuga trifásica 50 a 60 hz para sucção até 6m pot. 3/4 hp</v>
          </cell>
          <cell r="C1358" t="str">
            <v>CJ</v>
          </cell>
          <cell r="D1358">
            <v>299.70030000000003</v>
          </cell>
        </row>
        <row r="1359">
          <cell r="A1359" t="str">
            <v>001.20.00060</v>
          </cell>
          <cell r="B1359" t="str">
            <v>Conjunto motor bomba centrífuga trifásica 50 a 60 hz para sucção até 6m pot. 1 hp</v>
          </cell>
          <cell r="C1359" t="str">
            <v>CJ</v>
          </cell>
          <cell r="D1359">
            <v>389.57139999999998</v>
          </cell>
        </row>
        <row r="1360">
          <cell r="A1360" t="str">
            <v>001.20.00080</v>
          </cell>
          <cell r="B1360" t="str">
            <v>Conjunto motor bomba centrífuga trifásica 50 a 60 hz para sucção até 6m pot. 1 1/2"""""""" hp</v>
          </cell>
          <cell r="C1360" t="str">
            <v>CJ</v>
          </cell>
          <cell r="D1360">
            <v>466.57139999999998</v>
          </cell>
        </row>
        <row r="1361">
          <cell r="A1361" t="str">
            <v>001.20.00100</v>
          </cell>
          <cell r="B1361" t="str">
            <v>Conjunto motor bomba centrífuga trifásica 50 a 60 hz para sucção até 6m pot. 2"""""""" hp</v>
          </cell>
          <cell r="C1361" t="str">
            <v>CJ</v>
          </cell>
          <cell r="D1361">
            <v>499.4425</v>
          </cell>
        </row>
        <row r="1362">
          <cell r="A1362" t="str">
            <v>001.20.00120</v>
          </cell>
          <cell r="B1362" t="str">
            <v>Conjunto motor bomba centrifuga monoestagio com bocais flangeados - cf-7 mark ou similar - 03 cv</v>
          </cell>
          <cell r="C1362" t="str">
            <v>UN</v>
          </cell>
          <cell r="D1362">
            <v>276.4425</v>
          </cell>
        </row>
        <row r="1363">
          <cell r="A1363" t="str">
            <v>001.20.00140</v>
          </cell>
          <cell r="B1363" t="str">
            <v>Fornecimento e Instalação de Ar Condicionado Tipo Split 9 000 BTUS, Linha Tempstar ou Mesmo Padrão</v>
          </cell>
          <cell r="C1363" t="str">
            <v>CJ</v>
          </cell>
          <cell r="D1363">
            <v>2150</v>
          </cell>
        </row>
        <row r="1364">
          <cell r="A1364" t="str">
            <v>001.20.00160</v>
          </cell>
          <cell r="B1364" t="str">
            <v>Fornecimento e Instalação de Ar Condicionado Tipo Split 12 000 BTUS, Linha Tempstar ou Mesmo Padrão</v>
          </cell>
          <cell r="C1364" t="str">
            <v>CJ</v>
          </cell>
          <cell r="D1364">
            <v>2520</v>
          </cell>
        </row>
        <row r="1365">
          <cell r="A1365" t="str">
            <v>001.20.00165</v>
          </cell>
          <cell r="B1365" t="str">
            <v>Fornecimento e Instalação de Ar Condicionado Tipo Split 18 000 BTUS, Linha Tempstar ou Mesmo Padrão</v>
          </cell>
          <cell r="C1365" t="str">
            <v>CJ</v>
          </cell>
          <cell r="D1365">
            <v>2960</v>
          </cell>
        </row>
        <row r="1366">
          <cell r="A1366" t="str">
            <v>001.20.00170</v>
          </cell>
          <cell r="B1366" t="str">
            <v>Fornecimento e Instalação de Ar Condicionado Tipo Split 22 000 BTUS, Linha Tempstar ou Mesmo Padrão</v>
          </cell>
          <cell r="C1366" t="str">
            <v>CJ</v>
          </cell>
          <cell r="D1366">
            <v>4090</v>
          </cell>
        </row>
        <row r="1367">
          <cell r="A1367" t="str">
            <v>001.20.00175</v>
          </cell>
          <cell r="B1367" t="str">
            <v>Fornecimento e Instalação de Ar Condicionado Tipo Split 36 000 BTUS, Linha Tempstar ou Mesmo Padrão</v>
          </cell>
          <cell r="C1367" t="str">
            <v>CJ</v>
          </cell>
          <cell r="D1367">
            <v>5960</v>
          </cell>
        </row>
        <row r="1368">
          <cell r="A1368" t="str">
            <v>001.20.00180</v>
          </cell>
          <cell r="B1368" t="str">
            <v>Fornecimento e Instalação de Ar Condicionado Tipo Split 48 000 BTUS, Linha Tempstar ou Mesmo Padrão</v>
          </cell>
          <cell r="C1368" t="str">
            <v>CJ</v>
          </cell>
          <cell r="D1368">
            <v>7000</v>
          </cell>
        </row>
        <row r="1369">
          <cell r="A1369" t="str">
            <v>001.20.00200</v>
          </cell>
          <cell r="B1369" t="str">
            <v>Fornecimento e Instalação de Ar Condicionado Tipo Split 60 000 BTUS, Linha Tempstar ou Mesmo Padrão</v>
          </cell>
          <cell r="C1369" t="str">
            <v>CJ</v>
          </cell>
          <cell r="D1369">
            <v>7630</v>
          </cell>
        </row>
        <row r="1370">
          <cell r="A1370" t="str">
            <v>001.20.00220</v>
          </cell>
          <cell r="B1370" t="str">
            <v>Fornecimento e Instalação de Ar Condicionado Tipo Split 7 000 BTUS, Linha Silence ou Mesmo Padrão</v>
          </cell>
          <cell r="C1370" t="str">
            <v>CJ</v>
          </cell>
          <cell r="D1370">
            <v>2205</v>
          </cell>
        </row>
        <row r="1371">
          <cell r="A1371" t="str">
            <v>001.20.00240</v>
          </cell>
          <cell r="B1371" t="str">
            <v>Fornecimento e Instalação de Ar Condicionado Tipo Split 9 000 BTUS, Linha Silence ou Mesmo Padrão</v>
          </cell>
          <cell r="C1371" t="str">
            <v>CJ</v>
          </cell>
          <cell r="D1371">
            <v>2510</v>
          </cell>
        </row>
        <row r="1372">
          <cell r="A1372" t="str">
            <v>001.20.00260</v>
          </cell>
          <cell r="B1372" t="str">
            <v>Fornecimento e Instalação de Ar Condicionado Tipo Split 12 000 BTUS, Linha Silence ou Mesmo Padrão</v>
          </cell>
          <cell r="C1372" t="str">
            <v>CJ</v>
          </cell>
          <cell r="D1372">
            <v>2980</v>
          </cell>
        </row>
        <row r="1373">
          <cell r="A1373" t="str">
            <v>001.20.00265</v>
          </cell>
          <cell r="B1373" t="str">
            <v>Fornecimento e Instalação de Ar Condicionado Tipo Split 18 000 BTUS, Linha Silence ou Mesmo Padrão</v>
          </cell>
          <cell r="C1373" t="str">
            <v>CJ</v>
          </cell>
          <cell r="D1373">
            <v>4000</v>
          </cell>
        </row>
        <row r="1374">
          <cell r="A1374" t="str">
            <v>001.20.00270</v>
          </cell>
          <cell r="B1374" t="str">
            <v>Fornecimento e Instalação de Ar Condicionado Tipo Split 24 000 BTUS, Linha Silence ou Mesmo Padrão</v>
          </cell>
          <cell r="C1374" t="str">
            <v>CJ</v>
          </cell>
          <cell r="D1374">
            <v>4420</v>
          </cell>
        </row>
        <row r="1375">
          <cell r="A1375" t="str">
            <v>001.20.00275</v>
          </cell>
          <cell r="B1375" t="str">
            <v>Fornecimento e Instalação de Ar Condicionado Tipo Split 36 000 BTUS, Linha Modernitá ou Mesmo Padrão</v>
          </cell>
          <cell r="C1375" t="str">
            <v>CJ</v>
          </cell>
          <cell r="D1375">
            <v>6250</v>
          </cell>
        </row>
        <row r="1376">
          <cell r="A1376" t="str">
            <v>001.20.00280</v>
          </cell>
          <cell r="B1376" t="str">
            <v>Fornecimento e Instalação de Ar Condicionado Tipo Split 48 000 BTUS, Linha Silence ou Mesmo Padrão</v>
          </cell>
          <cell r="C1376" t="str">
            <v>CJ</v>
          </cell>
          <cell r="D1376">
            <v>8000</v>
          </cell>
        </row>
        <row r="1377">
          <cell r="A1377" t="str">
            <v>001.20.00300</v>
          </cell>
          <cell r="B1377" t="str">
            <v>Fornecimento e Instalação de Ar Condicionado Tipo Split 60 000 BTUS, Linha Silence ou Mesmo Padrão</v>
          </cell>
          <cell r="C1377" t="str">
            <v>CJ</v>
          </cell>
          <cell r="D1377">
            <v>8700</v>
          </cell>
        </row>
        <row r="1378">
          <cell r="A1378" t="str">
            <v>001.20.00320</v>
          </cell>
          <cell r="B1378" t="str">
            <v>Fornecimento e Instalação de Rede Figorígena (Tubo de Cobre 3/8"" e 1/4""; Cabo PP 4x1.50; Isolante Térmico em Espuma Para Tubulação 5/8"" e Fita Aluminizada) Para Aparelho Ar Cond. Split até 10.000 BTU'S</v>
          </cell>
          <cell r="C1378" t="str">
            <v>ml</v>
          </cell>
          <cell r="D1378">
            <v>30.718499999999999</v>
          </cell>
        </row>
        <row r="1379">
          <cell r="A1379" t="str">
            <v>001.20.00340</v>
          </cell>
          <cell r="B1379" t="str">
            <v>Fornecimento e Instalação de Rede Figorígena (Tubo de Cobre 1/2"" e 1/4""; Cabo PP 4x1.50; Isolante Térmico em Espuma Para Tubulação 3/4"" e Fita Aluminizada) Para Aparelho Ar Cond. Split de 12.000 BTU'S</v>
          </cell>
          <cell r="C1379" t="str">
            <v>ml</v>
          </cell>
          <cell r="D1379">
            <v>31.688700000000001</v>
          </cell>
        </row>
        <row r="1380">
          <cell r="A1380" t="str">
            <v>001.20.00360</v>
          </cell>
          <cell r="B1380" t="str">
            <v>Fornecimento e Instalação de Rede Figorígena (Tubo de Cobre 3/8"" e 5/8""; Cabo PP 4x1.50; Isolante Térmico em Espuma Para Tubulação 7/8"" e Fita Aluminizada) Para Aparelho Ar Cond. Split de 24.000 BTU'S</v>
          </cell>
          <cell r="C1380" t="str">
            <v>ml</v>
          </cell>
          <cell r="D1380">
            <v>38.580199999999998</v>
          </cell>
        </row>
        <row r="1381">
          <cell r="A1381" t="str">
            <v>001.20.00380</v>
          </cell>
          <cell r="B1381" t="str">
            <v>Fornecimento e Instalação de Rede Figorígena (Tubo de Cobre 1/2"" e 7/8""; Cabo PP 4x1.50; Isolante Térmico em Espuma Para Tubulação 1"" e Fita Aluminizada) Para Aparelho Ar Cond. Split de 48.000 BTU'S</v>
          </cell>
          <cell r="C1381" t="str">
            <v>ml</v>
          </cell>
          <cell r="D1381">
            <v>42.743099999999998</v>
          </cell>
        </row>
        <row r="1382">
          <cell r="A1382" t="str">
            <v>001.20.00400</v>
          </cell>
          <cell r="B1382" t="str">
            <v>Fornecimento e Instalação de Rede Figorígena (Tubo de Cobre 1/2"" e 7/8""; Cabo PP 4x1.50; Isolante Térmico em Espuma Para Tubulação 1"" e Fita Aluminizada) Para Aparelho Ar Cond. Split de 60.000 BTU'S</v>
          </cell>
          <cell r="C1382" t="str">
            <v>ml</v>
          </cell>
          <cell r="D1382">
            <v>42.743099999999998</v>
          </cell>
        </row>
        <row r="1383">
          <cell r="A1383" t="str">
            <v>001.21</v>
          </cell>
          <cell r="B1383" t="str">
            <v>INSTALAÇÕES ELÉTRICAS - CAIXAS DE INSPEÇÃO E PASSAGEM</v>
          </cell>
          <cell r="D1383">
            <v>1816.068</v>
          </cell>
        </row>
        <row r="1384">
          <cell r="A1384" t="str">
            <v>001.21.00020</v>
          </cell>
          <cell r="B1384" t="str">
            <v>Execução de caixa de passagem de concreto de 5 cm espessura e tampa de concreto impermeabilizada de 30.00 x 30.00 x 30.00 cm</v>
          </cell>
          <cell r="C1384" t="str">
            <v>CJ</v>
          </cell>
          <cell r="D1384">
            <v>29.3675</v>
          </cell>
        </row>
        <row r="1385">
          <cell r="A1385" t="str">
            <v>001.21.00040</v>
          </cell>
          <cell r="B1385" t="str">
            <v>Execução de caixa de passagem de concreto de 5 cm espessura e tampa de concreto impermeabilizada de 30.00 x 30.00 x 40.00 cm</v>
          </cell>
          <cell r="C1385" t="str">
            <v>CJ</v>
          </cell>
          <cell r="D1385">
            <v>33.421199999999999</v>
          </cell>
        </row>
        <row r="1386">
          <cell r="A1386" t="str">
            <v>001.21.00060</v>
          </cell>
          <cell r="B1386" t="str">
            <v>Execução de caixa de passagem de concreto de 5 cm espessura e tampa de concreto impermeabilizada de 40.00 x 40.00 x 40.00 cm</v>
          </cell>
          <cell r="C1386" t="str">
            <v>CJ</v>
          </cell>
          <cell r="D1386">
            <v>49.469099999999997</v>
          </cell>
        </row>
        <row r="1387">
          <cell r="A1387" t="str">
            <v>001.21.00080</v>
          </cell>
          <cell r="B1387" t="str">
            <v>Execução de caixa de passagem de concreto de 5 cm espessura e tampa de concreto impermeabilizada de 40.00 x 40.00 x 50.00 cm</v>
          </cell>
          <cell r="C1387" t="str">
            <v>CJ</v>
          </cell>
          <cell r="D1387">
            <v>56.373899999999999</v>
          </cell>
        </row>
        <row r="1388">
          <cell r="A1388" t="str">
            <v>001.21.00100</v>
          </cell>
          <cell r="B1388" t="str">
            <v>Execução de caixa de passagem de concreto de 5 cm espessura e tampa de concreto impermeabilizada de 50.00 x 50.00 x 50.00 cm</v>
          </cell>
          <cell r="C1388" t="str">
            <v>CJ</v>
          </cell>
          <cell r="D1388">
            <v>74.656300000000002</v>
          </cell>
        </row>
        <row r="1389">
          <cell r="A1389" t="str">
            <v>001.21.00120</v>
          </cell>
          <cell r="B1389" t="str">
            <v>Execução de caixa de passagem de concreto de 5 cm espessura e tampa de concreto impermeabilizada de 50.00 x 50.00 x 60.00 cm</v>
          </cell>
          <cell r="C1389" t="str">
            <v>CJ</v>
          </cell>
          <cell r="D1389">
            <v>83.427599999999998</v>
          </cell>
        </row>
        <row r="1390">
          <cell r="A1390" t="str">
            <v>001.21.00140</v>
          </cell>
          <cell r="B1390" t="str">
            <v>Execução de caixa de passagem de concreto de 5 cm espessura e tampa de concreto impermeabilizada de 60.00 x 60.00 x 60.00 cm</v>
          </cell>
          <cell r="C1390" t="str">
            <v>CJ</v>
          </cell>
          <cell r="D1390">
            <v>105.6909</v>
          </cell>
        </row>
        <row r="1391">
          <cell r="A1391" t="str">
            <v>001.21.00160</v>
          </cell>
          <cell r="B1391" t="str">
            <v>Execução de caixa de passagem de concreto de 5 cm espessura e tampa de concreto impermeabilizada de 80.00 x 80.00 x 80.00 cm</v>
          </cell>
          <cell r="C1391" t="str">
            <v>CJ</v>
          </cell>
          <cell r="D1391">
            <v>184.7371</v>
          </cell>
        </row>
        <row r="1392">
          <cell r="A1392" t="str">
            <v>001.21.00180</v>
          </cell>
          <cell r="B1392" t="str">
            <v>Execução de caixa de passagem de concreto de 5 cm espessura e tampa de concreto impermeabilizada de 80.00 x 80.00 x 100.00 cm</v>
          </cell>
          <cell r="C1392" t="str">
            <v>CJ</v>
          </cell>
          <cell r="D1392">
            <v>214.36359999999999</v>
          </cell>
        </row>
        <row r="1393">
          <cell r="A1393" t="str">
            <v>001.21.00200</v>
          </cell>
          <cell r="B1393" t="str">
            <v>Execução de caixa de passagem de alvenaria de 1/2 vez c/ tampa de concreto impermeabilizada 30.00 x 30.00 x 30.00 cm</v>
          </cell>
          <cell r="C1393" t="str">
            <v>CJ</v>
          </cell>
          <cell r="D1393">
            <v>42.596299999999999</v>
          </cell>
        </row>
        <row r="1394">
          <cell r="A1394" t="str">
            <v>001.21.00220</v>
          </cell>
          <cell r="B1394" t="str">
            <v>Execução de caixa de passagem de alvenaria de 1/2 vez c/ tampa de concreto impermeabilizada 30.00 x 30.00 x 40.00 cm</v>
          </cell>
          <cell r="C1394" t="str">
            <v>CJ</v>
          </cell>
          <cell r="D1394">
            <v>49.892099999999999</v>
          </cell>
        </row>
        <row r="1395">
          <cell r="A1395" t="str">
            <v>001.21.00240</v>
          </cell>
          <cell r="B1395" t="str">
            <v>Execução de caixa de passagem de alvenaria de 1/2 vez c/ tampa de concreto impermeabilizada 40.00 x 40.00 x 40.00 cm</v>
          </cell>
          <cell r="C1395" t="str">
            <v>CJ</v>
          </cell>
          <cell r="D1395">
            <v>62.007599999999996</v>
          </cell>
        </row>
        <row r="1396">
          <cell r="A1396" t="str">
            <v>001.21.00260</v>
          </cell>
          <cell r="B1396" t="str">
            <v>Execução de caixa de passagem de alvenaria de 1/2 vez c/ tampa de concreto impermeabilizada 40.00 x 40.00 x 50.00 cm</v>
          </cell>
          <cell r="C1396" t="str">
            <v>CJ</v>
          </cell>
          <cell r="D1396">
            <v>73.315600000000003</v>
          </cell>
        </row>
        <row r="1397">
          <cell r="A1397" t="str">
            <v>001.21.00280</v>
          </cell>
          <cell r="B1397" t="str">
            <v>Execução de caixa de passagem de alvenaria de 1/2 vez c/ tampa de concreto impermeabiliada 50.00 x 50.00 x 50.00 cm</v>
          </cell>
          <cell r="C1397" t="str">
            <v>CJ</v>
          </cell>
          <cell r="D1397">
            <v>90.509</v>
          </cell>
        </row>
        <row r="1398">
          <cell r="A1398" t="str">
            <v>001.21.00300</v>
          </cell>
          <cell r="B1398" t="str">
            <v>Exeucução de caixa de passagem de alvenaria de 1/2 vez c/ tampa de concreto impermeabilizada 50.00 x 50.00 x 60.0 cm</v>
          </cell>
          <cell r="C1398" t="str">
            <v>CJ</v>
          </cell>
          <cell r="D1398">
            <v>100.90900000000001</v>
          </cell>
        </row>
        <row r="1399">
          <cell r="A1399" t="str">
            <v>001.21.00320</v>
          </cell>
          <cell r="B1399" t="str">
            <v>Execuçãoo de caixa de passagem de alvenaria de 1/2 vez c/ tampa de concreto impermeabilizada 60.00 x 60.00 x 60.00 cm</v>
          </cell>
          <cell r="C1399" t="str">
            <v>CJ</v>
          </cell>
          <cell r="D1399">
            <v>123.2679</v>
          </cell>
        </row>
        <row r="1400">
          <cell r="A1400" t="str">
            <v>001.21.00340</v>
          </cell>
          <cell r="B1400" t="str">
            <v>Execução de caixa de passagem de alvenaria de 1/2 vez c/ tampa de concreto impermeabilizada 80.00 x 80.00 x 80.00 cm</v>
          </cell>
          <cell r="C1400" t="str">
            <v>CJ</v>
          </cell>
          <cell r="D1400">
            <v>202.98230000000001</v>
          </cell>
        </row>
        <row r="1401">
          <cell r="A1401" t="str">
            <v>001.21.00360</v>
          </cell>
          <cell r="B1401" t="str">
            <v>Execução de caixa de passagem de alvenaria de 1/2 vez c/ tampa de concreto impermeabilizada 80.00 x 80.00 x 100.00 cm</v>
          </cell>
          <cell r="C1401" t="str">
            <v>CJ</v>
          </cell>
          <cell r="D1401">
            <v>239.08099999999999</v>
          </cell>
        </row>
        <row r="1402">
          <cell r="A1402" t="str">
            <v>001.22</v>
          </cell>
          <cell r="B1402" t="str">
            <v>INSTALAÇÕES ELÉTRICAS - ALTA TENSÃO</v>
          </cell>
          <cell r="D1402">
            <v>102058.2659</v>
          </cell>
        </row>
        <row r="1403">
          <cell r="A1403" t="str">
            <v>001.22.00020</v>
          </cell>
          <cell r="B1403" t="str">
            <v>Fornecimento e Instalação de Fusível NH 63 A, 500 V</v>
          </cell>
          <cell r="C1403" t="str">
            <v>UN</v>
          </cell>
          <cell r="D1403">
            <v>14.727399999999999</v>
          </cell>
        </row>
        <row r="1404">
          <cell r="A1404" t="str">
            <v>001.22.00040</v>
          </cell>
          <cell r="B1404" t="str">
            <v>Fornecimento e Instalação de Fusível NH 80 A, 500 V</v>
          </cell>
          <cell r="C1404" t="str">
            <v>UN</v>
          </cell>
          <cell r="D1404">
            <v>5.1574</v>
          </cell>
        </row>
        <row r="1405">
          <cell r="A1405" t="str">
            <v>001.22.00060</v>
          </cell>
          <cell r="B1405" t="str">
            <v>Fornecimento e Instalação de Fusível NH 100 A, 500 V</v>
          </cell>
          <cell r="C1405" t="str">
            <v>UN</v>
          </cell>
          <cell r="D1405">
            <v>14.727399999999999</v>
          </cell>
        </row>
        <row r="1406">
          <cell r="A1406" t="str">
            <v>001.22.00080</v>
          </cell>
          <cell r="B1406" t="str">
            <v>Fornecimento e Instalação de Fusível NH 160 A, 500 V</v>
          </cell>
          <cell r="C1406" t="str">
            <v>UN</v>
          </cell>
          <cell r="D1406">
            <v>14.727399999999999</v>
          </cell>
        </row>
        <row r="1407">
          <cell r="A1407" t="str">
            <v>001.22.00100</v>
          </cell>
          <cell r="B1407" t="str">
            <v>Fornecimento e Instalação de Fusível NH 200 A, 500 V</v>
          </cell>
          <cell r="C1407" t="str">
            <v>UN</v>
          </cell>
          <cell r="D1407">
            <v>31.236000000000001</v>
          </cell>
        </row>
        <row r="1408">
          <cell r="A1408" t="str">
            <v>001.22.00120</v>
          </cell>
          <cell r="B1408" t="str">
            <v>Fornecimento e Instalação de Fusível NH 315 A, 500 V</v>
          </cell>
          <cell r="C1408" t="str">
            <v>UN</v>
          </cell>
          <cell r="D1408">
            <v>45.926000000000002</v>
          </cell>
        </row>
        <row r="1409">
          <cell r="A1409" t="str">
            <v>001.22.00140</v>
          </cell>
          <cell r="B1409" t="str">
            <v>Fornecimento e Instalação de Fusível NH 400 A, 500 V</v>
          </cell>
          <cell r="C1409" t="str">
            <v>UN</v>
          </cell>
          <cell r="D1409">
            <v>20.795999999999999</v>
          </cell>
        </row>
        <row r="1410">
          <cell r="A1410" t="str">
            <v>001.22.00160</v>
          </cell>
          <cell r="B1410" t="str">
            <v>Fornecimento e Instalação de Fusível NH 630 A, 500 V</v>
          </cell>
          <cell r="C1410" t="str">
            <v>UN</v>
          </cell>
          <cell r="D1410">
            <v>29.936</v>
          </cell>
        </row>
        <row r="1411">
          <cell r="A1411" t="str">
            <v>001.22.00180</v>
          </cell>
          <cell r="B1411" t="str">
            <v>Fornecimento e instalação de chave blindada triplar 3x125amp/500v</v>
          </cell>
          <cell r="C1411" t="str">
            <v>CJ</v>
          </cell>
          <cell r="D1411">
            <v>322.31909999999999</v>
          </cell>
        </row>
        <row r="1412">
          <cell r="A1412" t="str">
            <v>001.22.00190</v>
          </cell>
          <cell r="B1412" t="str">
            <v>Execução de mureta em alvenaria de 1.5 vez  de tijolo assente com argamassa mista 1:2:8 cimento cal hidratada e areia inclusive fundação em concreto ciclópico no traço 1:3;6 revestimento rústico e caiação - para instalação de medidor de luz e força</v>
          </cell>
          <cell r="C1412" t="str">
            <v>m2</v>
          </cell>
          <cell r="D1412">
            <v>142.69110000000001</v>
          </cell>
        </row>
        <row r="1413">
          <cell r="A1413" t="str">
            <v>001.22.00200</v>
          </cell>
          <cell r="B1413" t="str">
            <v>Fornecimento e instalação de placa de advertência com os dizeres ""perigo de morte alta tensão""</v>
          </cell>
          <cell r="C1413" t="str">
            <v>PC</v>
          </cell>
          <cell r="D1413">
            <v>36.087000000000003</v>
          </cell>
        </row>
        <row r="1414">
          <cell r="A1414" t="str">
            <v>001.22.00220</v>
          </cell>
          <cell r="B1414" t="str">
            <v>Fornecimento e instalação de arame de aço galvanizado nº 14bwg (27 2g/m)</v>
          </cell>
          <cell r="C1414" t="str">
            <v>KG</v>
          </cell>
          <cell r="D1414">
            <v>8.3422000000000001</v>
          </cell>
        </row>
        <row r="1415">
          <cell r="A1415" t="str">
            <v>001.22.00240</v>
          </cell>
          <cell r="B1415" t="str">
            <v>Fornecimento e instalação de cabo de aço 6.4mm 1/4""</v>
          </cell>
          <cell r="C1415" t="str">
            <v>ML</v>
          </cell>
          <cell r="D1415">
            <v>2.5790000000000002</v>
          </cell>
        </row>
        <row r="1416">
          <cell r="A1416" t="str">
            <v>001.22.00260</v>
          </cell>
          <cell r="B1416" t="str">
            <v>Esticador galvanizado de diâm. 1/2""</v>
          </cell>
          <cell r="C1416" t="str">
            <v>UN</v>
          </cell>
          <cell r="D1416">
            <v>13.026</v>
          </cell>
        </row>
        <row r="1417">
          <cell r="A1417" t="str">
            <v>001.22.00280</v>
          </cell>
          <cell r="B1417" t="str">
            <v>Fornecimento e instalação de sapatilha para cabo de aço ate 3/8</v>
          </cell>
          <cell r="C1417" t="str">
            <v>UN</v>
          </cell>
          <cell r="D1417">
            <v>1.5673999999999999</v>
          </cell>
        </row>
        <row r="1418">
          <cell r="A1418" t="str">
            <v>001.22.00300</v>
          </cell>
          <cell r="B1418" t="str">
            <v>Fornecimento e instalação de fita de alumínio para proteção de 1 x 10 mm</v>
          </cell>
          <cell r="C1418" t="str">
            <v>KG</v>
          </cell>
          <cell r="D1418">
            <v>34.2209</v>
          </cell>
        </row>
        <row r="1419">
          <cell r="A1419" t="str">
            <v>001.22.00320</v>
          </cell>
          <cell r="B1419" t="str">
            <v>Fornecimento e instalação de arruela redonda para parafuso diam. 16.00 mm (5/8"""")</v>
          </cell>
          <cell r="C1419" t="str">
            <v>UN</v>
          </cell>
          <cell r="D1419">
            <v>0.78869999999999996</v>
          </cell>
        </row>
        <row r="1420">
          <cell r="A1420" t="str">
            <v>001.22.00340</v>
          </cell>
          <cell r="B1420" t="str">
            <v>Fornecimento e instalação de porca quadrada para parafuso diâmetro 16.00mm</v>
          </cell>
          <cell r="C1420" t="str">
            <v>UN</v>
          </cell>
          <cell r="D1420">
            <v>1.2174</v>
          </cell>
        </row>
        <row r="1421">
          <cell r="A1421" t="str">
            <v>001.22.00360</v>
          </cell>
          <cell r="B1421" t="str">
            <v>Fornecimento e instalação de Cabo de Alumínio Nú 2 CAA AWG SPARROW</v>
          </cell>
          <cell r="C1421" t="str">
            <v>KG</v>
          </cell>
          <cell r="D1421">
            <v>16.043700000000001</v>
          </cell>
        </row>
        <row r="1422">
          <cell r="A1422" t="str">
            <v>001.22.00380</v>
          </cell>
          <cell r="B1422" t="str">
            <v>Fornecimento e Instalação de Cabo de Alumínio Multiplexado 3 x 1 x 35 mm2 + 35 mm2 - Fase CA, Isolamento com XLPE e Neutro Nú CAL</v>
          </cell>
          <cell r="C1422" t="str">
            <v>ML</v>
          </cell>
          <cell r="D1422">
            <v>12.3843</v>
          </cell>
        </row>
        <row r="1423">
          <cell r="A1423" t="str">
            <v>001.22.00400</v>
          </cell>
          <cell r="B1423" t="str">
            <v>Fornecimento e Instalação de Cabo de Alumínio Multiplexado 3 x 1 x 70 mm2 + 70 mm2 - Fase CA, Isolamento com XLPE e Neutro Nú CAL</v>
          </cell>
          <cell r="C1423" t="str">
            <v>ML</v>
          </cell>
          <cell r="D1423">
            <v>21.6357</v>
          </cell>
        </row>
        <row r="1424">
          <cell r="A1424" t="str">
            <v>001.22.00420</v>
          </cell>
          <cell r="B1424" t="str">
            <v>Fornecimento e Instalação de Cabo de Alumínio Multiplexado 3 x 1 x 120 mm2 + 70 mm2 - Fase CA, Isolamento com XLPE e Neutro Nú CAL</v>
          </cell>
          <cell r="C1424" t="str">
            <v>ML</v>
          </cell>
          <cell r="D1424">
            <v>32.845500000000001</v>
          </cell>
        </row>
        <row r="1425">
          <cell r="A1425" t="str">
            <v>001.22.00440</v>
          </cell>
          <cell r="B1425" t="str">
            <v>Fornecimento e instalação de Cruzeta de Concreto 90 x 90 x 2000 mm - 250 daN - Retangular</v>
          </cell>
          <cell r="C1425" t="str">
            <v>UN</v>
          </cell>
          <cell r="D1425">
            <v>63.160200000000003</v>
          </cell>
        </row>
        <row r="1426">
          <cell r="A1426" t="str">
            <v>001.22.00460</v>
          </cell>
          <cell r="B1426" t="str">
            <v>Fornecimento e Instalação de Mão Francesa Plana 3/16"""" x 32 x 619 mm</v>
          </cell>
          <cell r="C1426" t="str">
            <v>UN</v>
          </cell>
          <cell r="D1426">
            <v>7.4939</v>
          </cell>
        </row>
        <row r="1427">
          <cell r="A1427" t="str">
            <v>001.22.00480</v>
          </cell>
          <cell r="B1427" t="str">
            <v>Fornecimento e Instalação de Olhal Para Parafuso de Diam.16mm</v>
          </cell>
          <cell r="C1427" t="str">
            <v>UN</v>
          </cell>
          <cell r="D1427">
            <v>8.6938999999999993</v>
          </cell>
        </row>
        <row r="1428">
          <cell r="A1428" t="str">
            <v>001.22.00500</v>
          </cell>
          <cell r="B1428" t="str">
            <v>Fornecimento e Instalação de Isolador de Disco de 154.00 mm (6"""")</v>
          </cell>
          <cell r="C1428" t="str">
            <v>UN</v>
          </cell>
          <cell r="D1428">
            <v>25.343900000000001</v>
          </cell>
        </row>
        <row r="1429">
          <cell r="A1429" t="str">
            <v>001.22.00520</v>
          </cell>
          <cell r="B1429" t="str">
            <v>Fornecimento e instalação de Isolador de Pilar 15.00 Kv - 110 Kv</v>
          </cell>
          <cell r="C1429" t="str">
            <v>UN</v>
          </cell>
          <cell r="D1429">
            <v>59.335299999999997</v>
          </cell>
        </row>
        <row r="1430">
          <cell r="A1430" t="str">
            <v>001.22.00540</v>
          </cell>
          <cell r="B1430" t="str">
            <v>Fornecimento e instalação de Isolador de Pilar 34,50 Kv - 170 Kv</v>
          </cell>
          <cell r="C1430" t="str">
            <v>UN</v>
          </cell>
          <cell r="D1430">
            <v>56.075299999999999</v>
          </cell>
        </row>
        <row r="1431">
          <cell r="A1431" t="str">
            <v>001.22.00560</v>
          </cell>
          <cell r="B1431" t="str">
            <v>Fornecimento e Instalação de Pino Auto Travante 16.00 x 168.00 mm 15/34.5 KV</v>
          </cell>
          <cell r="C1431" t="str">
            <v>UN</v>
          </cell>
          <cell r="D1431">
            <v>8.9469999999999992</v>
          </cell>
        </row>
        <row r="1432">
          <cell r="A1432" t="str">
            <v>001.22.00580</v>
          </cell>
          <cell r="B1432" t="str">
            <v>Fornecimento e Instalação de Arruela Quadrada 16.00 de 38.00mm X 3.00 mm com Furo de 18.00 mm</v>
          </cell>
          <cell r="C1432" t="str">
            <v>UN</v>
          </cell>
          <cell r="D1432">
            <v>0.58520000000000005</v>
          </cell>
        </row>
        <row r="1433">
          <cell r="A1433" t="str">
            <v>001.22.00600</v>
          </cell>
          <cell r="B1433" t="str">
            <v>Fornecimento e Instalação de Gancho Olhal</v>
          </cell>
          <cell r="C1433" t="str">
            <v>UN</v>
          </cell>
          <cell r="D1433">
            <v>6.5651000000000002</v>
          </cell>
        </row>
        <row r="1434">
          <cell r="A1434" t="str">
            <v>001.22.00620</v>
          </cell>
          <cell r="B1434" t="str">
            <v>Fornecimento e instalação de chave fusível XS 15 Kv 300 A 10 KA Mod C</v>
          </cell>
          <cell r="C1434" t="str">
            <v>UN</v>
          </cell>
          <cell r="D1434">
            <v>140.35390000000001</v>
          </cell>
        </row>
        <row r="1435">
          <cell r="A1435" t="str">
            <v>001.22.00640</v>
          </cell>
          <cell r="B1435" t="str">
            <v>Fornecimento e Instalação de Chave Fusível XS 36,2 Kv 300 A 5 KA Mod C</v>
          </cell>
          <cell r="C1435" t="str">
            <v>UN</v>
          </cell>
          <cell r="D1435">
            <v>205.47389999999999</v>
          </cell>
        </row>
        <row r="1436">
          <cell r="A1436" t="str">
            <v>001.22.00660</v>
          </cell>
          <cell r="B1436" t="str">
            <v>Fornecimento e Instalação de Chave Seccionadora Unipolar 15 Kv 630 A 95 KV C/ Terminal</v>
          </cell>
          <cell r="C1436" t="str">
            <v>UN</v>
          </cell>
          <cell r="D1436">
            <v>236.5522</v>
          </cell>
        </row>
        <row r="1437">
          <cell r="A1437" t="str">
            <v>001.22.00680</v>
          </cell>
          <cell r="B1437" t="str">
            <v>Fornecimento e Instalação de Chave Seccionadora Unipolar 36,2 Kv 630 A 95 KV C/ Terminal</v>
          </cell>
          <cell r="C1437" t="str">
            <v>UN</v>
          </cell>
          <cell r="D1437">
            <v>405.08699999999999</v>
          </cell>
        </row>
        <row r="1438">
          <cell r="A1438" t="str">
            <v>001.22.00700</v>
          </cell>
          <cell r="B1438" t="str">
            <v>Fornecimento e Instalação de Protetor de Bucha A. T. de Trafo 15 KV</v>
          </cell>
          <cell r="C1438" t="str">
            <v>UN</v>
          </cell>
          <cell r="D1438">
            <v>15.6751</v>
          </cell>
        </row>
        <row r="1439">
          <cell r="A1439" t="str">
            <v>001.22.00720</v>
          </cell>
          <cell r="B1439" t="str">
            <v>Fornecimento e Instalação de Elo Fusível de Alta Tensão 1 H 500 mm</v>
          </cell>
          <cell r="C1439" t="str">
            <v>UN</v>
          </cell>
          <cell r="D1439">
            <v>4.0347999999999997</v>
          </cell>
        </row>
        <row r="1440">
          <cell r="A1440" t="str">
            <v>001.22.00740</v>
          </cell>
          <cell r="B1440" t="str">
            <v>Fornecimento e Instalação de Elo Fusível de Alta Tensão 2 H 500 mm</v>
          </cell>
          <cell r="C1440" t="str">
            <v>UN</v>
          </cell>
          <cell r="D1440">
            <v>4.0347999999999997</v>
          </cell>
        </row>
        <row r="1441">
          <cell r="A1441" t="str">
            <v>001.22.00760</v>
          </cell>
          <cell r="B1441" t="str">
            <v>Fornecimento e Instalação de Elo Fusível de Alta Tensão 3 H 500 mm</v>
          </cell>
          <cell r="C1441" t="str">
            <v>UN</v>
          </cell>
          <cell r="D1441">
            <v>4.0347999999999997</v>
          </cell>
        </row>
        <row r="1442">
          <cell r="A1442" t="str">
            <v>001.22.00780</v>
          </cell>
          <cell r="B1442" t="str">
            <v>Fornecimento e Instalação de Elo Fusível de Alta Tensão 5 H 500 mm</v>
          </cell>
          <cell r="C1442" t="str">
            <v>UN</v>
          </cell>
          <cell r="D1442">
            <v>4.0347999999999997</v>
          </cell>
        </row>
        <row r="1443">
          <cell r="A1443" t="str">
            <v>001.22.00800</v>
          </cell>
          <cell r="B1443" t="str">
            <v>Fornecimento e Instalação de Elo Fusível de Alta Tensão 6 K 500 mm</v>
          </cell>
          <cell r="C1443" t="str">
            <v>UN</v>
          </cell>
          <cell r="D1443">
            <v>4.0347999999999997</v>
          </cell>
        </row>
        <row r="1444">
          <cell r="A1444" t="str">
            <v>001.22.00820</v>
          </cell>
          <cell r="B1444" t="str">
            <v>Fornecimento e Instalação de Elo Fusível de Alta Tensão 15 K 500 mm</v>
          </cell>
          <cell r="C1444" t="str">
            <v>UN</v>
          </cell>
          <cell r="D1444">
            <v>4.5347999999999997</v>
          </cell>
        </row>
        <row r="1445">
          <cell r="A1445" t="str">
            <v>001.22.00840</v>
          </cell>
          <cell r="B1445" t="str">
            <v>Fornecimento e Instalação de Elo Fusível de Alta Tensão 25 K 500 mm</v>
          </cell>
          <cell r="C1445" t="str">
            <v>UN</v>
          </cell>
          <cell r="D1445">
            <v>4.8348000000000004</v>
          </cell>
        </row>
        <row r="1446">
          <cell r="A1446" t="str">
            <v>001.22.00860</v>
          </cell>
          <cell r="B1446" t="str">
            <v>Fornecimento e Instalação de Para Raios 12 KV 10 KA Polimérico ZQP</v>
          </cell>
          <cell r="C1446" t="str">
            <v>UN</v>
          </cell>
          <cell r="D1446">
            <v>151.76390000000001</v>
          </cell>
        </row>
        <row r="1447">
          <cell r="A1447" t="str">
            <v>001.22.00880</v>
          </cell>
          <cell r="B1447" t="str">
            <v>Fornecimento e Instalação de Para Raios 30 KV 10 KA Polimérico ZQP</v>
          </cell>
          <cell r="C1447" t="str">
            <v>UN</v>
          </cell>
          <cell r="D1447">
            <v>351.57389999999998</v>
          </cell>
        </row>
        <row r="1448">
          <cell r="A1448" t="str">
            <v>001.22.00900</v>
          </cell>
          <cell r="B1448" t="str">
            <v>Fornecimento e Instalação de Suporte Padronizado para Transformador Para Poste DT 195 X 100 mm</v>
          </cell>
          <cell r="C1448" t="str">
            <v>UN</v>
          </cell>
          <cell r="D1448">
            <v>70.433899999999994</v>
          </cell>
        </row>
        <row r="1449">
          <cell r="A1449" t="str">
            <v>001.22.00920</v>
          </cell>
          <cell r="B1449" t="str">
            <v>Fornecimento e Instalação de Suporte Para Transformador Em Poste Circular 210 mm</v>
          </cell>
          <cell r="C1449" t="str">
            <v>UN</v>
          </cell>
          <cell r="D1449">
            <v>66.173900000000003</v>
          </cell>
        </row>
        <row r="1450">
          <cell r="A1450" t="str">
            <v>001.22.00940</v>
          </cell>
          <cell r="B1450" t="str">
            <v>Fornecimento e Instalação de Suporte Para Transformador Em Poste Circular 230 mm</v>
          </cell>
          <cell r="C1450" t="str">
            <v>UN</v>
          </cell>
          <cell r="D1450">
            <v>71.173900000000003</v>
          </cell>
        </row>
        <row r="1451">
          <cell r="A1451" t="str">
            <v>001.22.00960</v>
          </cell>
          <cell r="B1451" t="str">
            <v>Fornecimento e instalação de transformador Monofásico - MRT - Tensão Secundária 245/127 V 34.5 KV - 15 KVA</v>
          </cell>
          <cell r="C1451" t="str">
            <v>UN</v>
          </cell>
          <cell r="D1451">
            <v>2085.2170000000001</v>
          </cell>
        </row>
        <row r="1452">
          <cell r="A1452" t="str">
            <v>001.22.00980</v>
          </cell>
          <cell r="B1452" t="str">
            <v>Forneciemnto e instalação de transformador trifásico 13 8 13 2 6 6kv/220v primário em triângulo secundário em estrela 30 kva</v>
          </cell>
          <cell r="C1452" t="str">
            <v>UN</v>
          </cell>
          <cell r="D1452">
            <v>3361.0868</v>
          </cell>
        </row>
        <row r="1453">
          <cell r="A1453" t="str">
            <v>001.22.01000</v>
          </cell>
          <cell r="B1453" t="str">
            <v>Forneciemnto e instalação de transformador trifásico 13 8 13 2 6 6kv/220v primário em triângulo secundário em estrela 45 kva</v>
          </cell>
          <cell r="C1453" t="str">
            <v>UN</v>
          </cell>
          <cell r="D1453">
            <v>4163.7824000000001</v>
          </cell>
        </row>
        <row r="1454">
          <cell r="A1454" t="str">
            <v>001.22.01020</v>
          </cell>
          <cell r="B1454" t="str">
            <v>Forneciemnto e instalação de transformador trifásico 13 8 13 2 6 6kv/220v primário em triângulo secundário em estrela 75 kva</v>
          </cell>
          <cell r="C1454" t="str">
            <v>UN</v>
          </cell>
          <cell r="D1454">
            <v>5813.4780000000001</v>
          </cell>
        </row>
        <row r="1455">
          <cell r="A1455" t="str">
            <v>001.22.01040</v>
          </cell>
          <cell r="B1455" t="str">
            <v>Forneciemnto e instalação de transformador trifásico 13 8 13 2 6 6kv/220v primário em triângulo secundário em estrela 112.5 kva</v>
          </cell>
          <cell r="C1455" t="str">
            <v>UN</v>
          </cell>
          <cell r="D1455">
            <v>7425.5169999999998</v>
          </cell>
        </row>
        <row r="1456">
          <cell r="A1456" t="str">
            <v>001.22.01060</v>
          </cell>
          <cell r="B1456" t="str">
            <v>Fornecimento e instalação de transformador trifásico 13 8 13 2 6 6kv/220v primário em triângulo secundário em estrela 150 kva</v>
          </cell>
          <cell r="C1456" t="str">
            <v>UN</v>
          </cell>
          <cell r="D1456">
            <v>9294.9560000000001</v>
          </cell>
        </row>
        <row r="1457">
          <cell r="A1457" t="str">
            <v>001.22.01080</v>
          </cell>
          <cell r="B1457" t="str">
            <v>Fornecimento e instalação de transformador trifásico 13 8 13 2 6 6kv/220v primário em triângulo secundário em estrela 15 kva</v>
          </cell>
          <cell r="C1457" t="str">
            <v>UN</v>
          </cell>
          <cell r="D1457">
            <v>2261.3912</v>
          </cell>
        </row>
        <row r="1458">
          <cell r="A1458" t="str">
            <v>001.22.01100</v>
          </cell>
          <cell r="B1458" t="str">
            <v>Fornecimento e instalação de transformador trifásico 13 8 13 2 6 6kv/220v primário em triângulo secundário em estrela 225 kva</v>
          </cell>
          <cell r="C1458" t="str">
            <v>UN</v>
          </cell>
          <cell r="D1458">
            <v>11986.138999999999</v>
          </cell>
        </row>
        <row r="1459">
          <cell r="A1459" t="str">
            <v>001.22.01120</v>
          </cell>
          <cell r="B1459" t="str">
            <v>Forneciemnto e instalação de transformador trifásico 13 8 13 2 6 6kv/220v primário em triângulo secundário em estrela 300 kva</v>
          </cell>
          <cell r="C1459" t="str">
            <v>UN</v>
          </cell>
          <cell r="D1459">
            <v>15607.834000000001</v>
          </cell>
        </row>
        <row r="1460">
          <cell r="A1460" t="str">
            <v>001.22.01140</v>
          </cell>
          <cell r="B1460" t="str">
            <v>Fornecimento e trasformação de trasformador de distribuição trifásico, com resfriamento em banho de óleo mineral, para uso interno, potência 500 kva - classe de tensão 15 kv, transprimários de 13.800, 13.200, 12.600 - ligação delta e 220-127v, ligação e</v>
          </cell>
          <cell r="C1460" t="str">
            <v>UN</v>
          </cell>
          <cell r="D1460">
            <v>21980.695</v>
          </cell>
        </row>
        <row r="1461">
          <cell r="A1461" t="str">
            <v>001.22.01160</v>
          </cell>
          <cell r="B1461" t="str">
            <v>Fornecimento e instalação de parafuso cabeça quadrada """"máquina"""", dim.16.00mm x 125.00mm, incl. Porca Quadrada Diam. Interno 16.00 mm</v>
          </cell>
          <cell r="C1461" t="str">
            <v>CJ</v>
          </cell>
          <cell r="D1461">
            <v>3.0575000000000001</v>
          </cell>
        </row>
        <row r="1462">
          <cell r="A1462" t="str">
            <v>001.22.01180</v>
          </cell>
          <cell r="B1462" t="str">
            <v>Fornecimento e instalação de parafuso cabeça quadrada """"máquina"""", dim.16.00mm x 150.00mm, incl. Porca Quadrada Diam. Interno 16.00 mm</v>
          </cell>
          <cell r="C1462" t="str">
            <v>CJ</v>
          </cell>
          <cell r="D1462">
            <v>3.4375</v>
          </cell>
        </row>
        <row r="1463">
          <cell r="A1463" t="str">
            <v>001.22.01200</v>
          </cell>
          <cell r="B1463" t="str">
            <v>Fornecimento e instalação de parafuso cabeça quadrada """"máquina"""", dim.16.00mm x 200.00mm, incl. Porca Quadrada Diam. Interno 16.00 mm</v>
          </cell>
          <cell r="C1463" t="str">
            <v>CJ</v>
          </cell>
          <cell r="D1463">
            <v>3.6074999999999999</v>
          </cell>
        </row>
        <row r="1464">
          <cell r="A1464" t="str">
            <v>001.22.01220</v>
          </cell>
          <cell r="B1464" t="str">
            <v>Fornecimento e instalação de parafuso cabeça quadrada """"máquina"""", dim.16.00mm x 250.00mm, incl. Porca Quadrada Diam. Interno 16.00 mm</v>
          </cell>
          <cell r="C1464" t="str">
            <v>CJ</v>
          </cell>
          <cell r="D1464">
            <v>4.0674999999999999</v>
          </cell>
        </row>
        <row r="1465">
          <cell r="A1465" t="str">
            <v>001.22.01240</v>
          </cell>
          <cell r="B1465" t="str">
            <v>Fornecimento e instalação de parafuso cabeça quadrada """"máquina"""", dim.16.00mm x 300.00mm, incl. Porca Quadrada Diam. Interno 16.00 mm</v>
          </cell>
          <cell r="C1465" t="str">
            <v>CJ</v>
          </cell>
          <cell r="D1465">
            <v>4.7074999999999996</v>
          </cell>
        </row>
        <row r="1466">
          <cell r="A1466" t="str">
            <v>001.22.01260</v>
          </cell>
          <cell r="B1466" t="str">
            <v>Fornecimento e instalação de parafuso cabeça quadrada """"máquina"""", dim.16.00mm x 350.00mm, incl. Porca Quadrada Diam. Interno 16.00 mm</v>
          </cell>
          <cell r="C1466" t="str">
            <v>CJ</v>
          </cell>
          <cell r="D1466">
            <v>5.6375000000000002</v>
          </cell>
        </row>
        <row r="1467">
          <cell r="A1467" t="str">
            <v>001.22.01280</v>
          </cell>
          <cell r="B1467" t="str">
            <v>Fornecimento e instalação de parafuso cabeça quadrada """"máquina"""", dim.16.00mm x 400.00mm, incl. Porca Quadrada Diam. Interno 16.00 mm</v>
          </cell>
          <cell r="C1467" t="str">
            <v>CJ</v>
          </cell>
          <cell r="D1467">
            <v>6.1375000000000002</v>
          </cell>
        </row>
        <row r="1468">
          <cell r="A1468" t="str">
            <v>001.22.01300</v>
          </cell>
          <cell r="B1468" t="str">
            <v>Fornecimento e instalação de parafuso cabeça quadrada """"máquina"""", dim.16.00mm x 450.00mm, incl. Porca Quadrada Diam. Interno 16.00 mm</v>
          </cell>
          <cell r="C1468" t="str">
            <v>CJ</v>
          </cell>
          <cell r="D1468">
            <v>6.5374999999999996</v>
          </cell>
        </row>
        <row r="1469">
          <cell r="A1469" t="str">
            <v>001.22.01320</v>
          </cell>
          <cell r="B1469" t="str">
            <v>Fornecimento e instalação de parafuso cabeça quadrada """"máquina"""", dim.16.00mm x 500.00mm, incl. Porca Quadrada Diam. Interno 16.00 mm</v>
          </cell>
          <cell r="C1469" t="str">
            <v>CJ</v>
          </cell>
          <cell r="D1469">
            <v>7.2374999999999998</v>
          </cell>
        </row>
        <row r="1470">
          <cell r="A1470" t="str">
            <v>001.22.01340</v>
          </cell>
          <cell r="B1470" t="str">
            <v>Fornecimento e instalação de cinta circular de aço galvanizado diam. 150.00 mm</v>
          </cell>
          <cell r="C1470" t="str">
            <v>UN</v>
          </cell>
          <cell r="D1470">
            <v>14.8439</v>
          </cell>
        </row>
        <row r="1471">
          <cell r="A1471" t="str">
            <v>001.22.01360</v>
          </cell>
          <cell r="B1471" t="str">
            <v>Fornecimento e instalação de cinta circular de aço galvanizado diam. 160.00 mm</v>
          </cell>
          <cell r="C1471" t="str">
            <v>UN</v>
          </cell>
          <cell r="D1471">
            <v>15.043900000000001</v>
          </cell>
        </row>
        <row r="1472">
          <cell r="A1472" t="str">
            <v>001.22.01380</v>
          </cell>
          <cell r="B1472" t="str">
            <v>Fornecimento e instalação de cinta circular de aço galvanizado diam. 170.00 mm</v>
          </cell>
          <cell r="C1472" t="str">
            <v>UN</v>
          </cell>
          <cell r="D1472">
            <v>15.2439</v>
          </cell>
        </row>
        <row r="1473">
          <cell r="A1473" t="str">
            <v>001.22.01400</v>
          </cell>
          <cell r="B1473" t="str">
            <v>Fornecimento e instalação de cinta circular de aço galvanizado diam. 180.00 mm</v>
          </cell>
          <cell r="C1473" t="str">
            <v>UN</v>
          </cell>
          <cell r="D1473">
            <v>15.6439</v>
          </cell>
        </row>
        <row r="1474">
          <cell r="A1474" t="str">
            <v>001.22.01420</v>
          </cell>
          <cell r="B1474" t="str">
            <v>Fornecimento e instalação de cinta circular de aço galvanizado diam. 190.00 mm</v>
          </cell>
          <cell r="C1474" t="str">
            <v>UN</v>
          </cell>
          <cell r="D1474">
            <v>17.260899999999999</v>
          </cell>
        </row>
        <row r="1475">
          <cell r="A1475" t="str">
            <v>001.22.01440</v>
          </cell>
          <cell r="B1475" t="str">
            <v>Fornecimento e instalação de cinta circular de aço galvanizado diam. 200.00 mm</v>
          </cell>
          <cell r="C1475" t="str">
            <v>UN</v>
          </cell>
          <cell r="D1475">
            <v>16.643899999999999</v>
          </cell>
        </row>
        <row r="1476">
          <cell r="A1476" t="str">
            <v>001.22.01460</v>
          </cell>
          <cell r="B1476" t="str">
            <v>Fornecimento e instalação de cinta circular de aço galvanizado diam. 210.00 mm</v>
          </cell>
          <cell r="C1476" t="str">
            <v>UN</v>
          </cell>
          <cell r="D1476">
            <v>16.943899999999999</v>
          </cell>
        </row>
        <row r="1477">
          <cell r="A1477" t="str">
            <v>001.22.01480</v>
          </cell>
          <cell r="B1477" t="str">
            <v>Fornecimento e instalação de cinta circular de aço galvanizado diam. 220.00 mm</v>
          </cell>
          <cell r="C1477" t="str">
            <v>UN</v>
          </cell>
          <cell r="D1477">
            <v>19.778199999999998</v>
          </cell>
        </row>
        <row r="1478">
          <cell r="A1478" t="str">
            <v>001.22.01500</v>
          </cell>
          <cell r="B1478" t="str">
            <v>Fornecimento e instalação de cinta circular de aço galvanizado diam. 230.00 mm</v>
          </cell>
          <cell r="C1478" t="str">
            <v>UN</v>
          </cell>
          <cell r="D1478">
            <v>18.2439</v>
          </cell>
        </row>
        <row r="1479">
          <cell r="A1479" t="str">
            <v>001.22.01520</v>
          </cell>
          <cell r="B1479" t="str">
            <v>Fornecimento e instalação de cinta circular de aço galvanizado diam. 240.00 mm</v>
          </cell>
          <cell r="C1479" t="str">
            <v>UN</v>
          </cell>
          <cell r="D1479">
            <v>18.543900000000001</v>
          </cell>
        </row>
        <row r="1480">
          <cell r="A1480" t="str">
            <v>001.22.01540</v>
          </cell>
          <cell r="B1480" t="str">
            <v>Fornecimento e instalação de cinta circular de aço galvanizado diam. 250.00 mm</v>
          </cell>
          <cell r="C1480" t="str">
            <v>UN</v>
          </cell>
          <cell r="D1480">
            <v>19.2439</v>
          </cell>
        </row>
        <row r="1481">
          <cell r="A1481" t="str">
            <v>001.22.01560</v>
          </cell>
          <cell r="B1481" t="str">
            <v>Fornecimento e instalação de parafuso rosca dupla """"passante"""" dim.16.00mm x 350.00mm, incl. Porca Quadrada Diam. Interno 16.00 mm</v>
          </cell>
          <cell r="C1481" t="str">
            <v>CJ</v>
          </cell>
          <cell r="D1481">
            <v>8.3750999999999998</v>
          </cell>
        </row>
        <row r="1482">
          <cell r="A1482" t="str">
            <v>001.22.01580</v>
          </cell>
          <cell r="B1482" t="str">
            <v>Fornecimento e instalação de parafuso rosca dupla """"passante"""" dim.16.00mm x 400.00mm, incl. Porca Quadrada Diam. Interno 16.00 mm</v>
          </cell>
          <cell r="C1482" t="str">
            <v>CJ</v>
          </cell>
          <cell r="D1482">
            <v>8.3150999999999993</v>
          </cell>
        </row>
        <row r="1483">
          <cell r="A1483" t="str">
            <v>001.22.01600</v>
          </cell>
          <cell r="B1483" t="str">
            <v>Fornecimento e instalação de parafuso rosca dupla """"passante"""" dim.16.00mm x 450.00mm, incl. Porca Quadrada Diam. Interno 16.00 mm</v>
          </cell>
          <cell r="C1483" t="str">
            <v>CJ</v>
          </cell>
          <cell r="D1483">
            <v>9.4750999999999994</v>
          </cell>
        </row>
        <row r="1484">
          <cell r="A1484" t="str">
            <v>001.22.01620</v>
          </cell>
          <cell r="B1484" t="str">
            <v>Fornecimento e instalação de parafuso rosca dupla """"passante"""" dim.16.00mm x 500.00mm, incl. Porca Quadrada Diam. Interno 16.00 mm</v>
          </cell>
          <cell r="C1484" t="str">
            <v>CJ</v>
          </cell>
          <cell r="D1484">
            <v>10.075100000000001</v>
          </cell>
        </row>
        <row r="1485">
          <cell r="A1485" t="str">
            <v>001.22.01640</v>
          </cell>
          <cell r="B1485" t="str">
            <v>Fornecimento e instalação de parafuso rosca dupla """"passante"""" dim.16.00mm x 550.00mm, incl. Porca Quadrada Diam. Interno 16.00 mm</v>
          </cell>
          <cell r="C1485" t="str">
            <v>CJ</v>
          </cell>
          <cell r="D1485">
            <v>10.3751</v>
          </cell>
        </row>
        <row r="1486">
          <cell r="A1486" t="str">
            <v>001.22.01660</v>
          </cell>
          <cell r="B1486" t="str">
            <v>Fornecimento e instalação de sela p/ cruzeta de concreto</v>
          </cell>
          <cell r="C1486" t="str">
            <v>UN</v>
          </cell>
          <cell r="D1486">
            <v>7.6238999999999999</v>
          </cell>
        </row>
        <row r="1487">
          <cell r="A1487" t="str">
            <v>001.22.01680</v>
          </cell>
          <cell r="B1487" t="str">
            <v>Fornecimento e instalação de parafuso francês (cabeça abaulada) 16.00 mm x 45.00 mm, incl. Porca Quadrada Diam. Interno 16.00 mm</v>
          </cell>
          <cell r="C1487" t="str">
            <v>CJ</v>
          </cell>
          <cell r="D1487">
            <v>2.5375000000000001</v>
          </cell>
        </row>
        <row r="1488">
          <cell r="A1488" t="str">
            <v>001.22.01700</v>
          </cell>
          <cell r="B1488" t="str">
            <v>Fornecimento e instalação de parafuso francês (cabeça abaulada) 16.00 mm x150.00 mm incl. Porca Quadrada Diam. Interno 16.00 mm</v>
          </cell>
          <cell r="C1488" t="str">
            <v>CJ</v>
          </cell>
          <cell r="D1488">
            <v>3.5375000000000001</v>
          </cell>
        </row>
        <row r="1489">
          <cell r="A1489" t="str">
            <v>001.22.01720</v>
          </cell>
          <cell r="B1489" t="str">
            <v>Fornecimento e Instalação de Laço de Topo Pref. Para Cabo 2 CAA - 15.00 KV</v>
          </cell>
          <cell r="C1489" t="str">
            <v>UN</v>
          </cell>
          <cell r="D1489">
            <v>4.2934999999999999</v>
          </cell>
        </row>
        <row r="1490">
          <cell r="A1490" t="str">
            <v>001.22.01740</v>
          </cell>
          <cell r="B1490" t="str">
            <v>Fornecimento e Instalação de Laço de Topo Pref. Para Cabo 2 CAA - 34.5 KV</v>
          </cell>
          <cell r="C1490" t="str">
            <v>UN</v>
          </cell>
          <cell r="D1490">
            <v>5.1435000000000004</v>
          </cell>
        </row>
        <row r="1491">
          <cell r="A1491" t="str">
            <v>001.22.01760</v>
          </cell>
          <cell r="B1491" t="str">
            <v>Fornecimento e Instalação de Manilha Sapatilha</v>
          </cell>
          <cell r="C1491" t="str">
            <v>UN</v>
          </cell>
          <cell r="D1491">
            <v>8.0974000000000004</v>
          </cell>
        </row>
        <row r="1492">
          <cell r="A1492" t="str">
            <v>001.22.01780</v>
          </cell>
          <cell r="B1492" t="str">
            <v>Fornecimento e Instalação de Alça Pré-Formada Cabo 2 AWG</v>
          </cell>
          <cell r="C1492" t="str">
            <v>UN</v>
          </cell>
          <cell r="D1492">
            <v>2.8675000000000002</v>
          </cell>
        </row>
        <row r="1493">
          <cell r="A1493" t="str">
            <v>001.22.01800</v>
          </cell>
          <cell r="B1493" t="str">
            <v>Fornecimento e instalação de Conector Derivação Cunha  Tipo Estribo Normal - 2 - 4</v>
          </cell>
          <cell r="C1493" t="str">
            <v>UN</v>
          </cell>
          <cell r="D1493">
            <v>12.614800000000001</v>
          </cell>
        </row>
        <row r="1494">
          <cell r="A1494" t="str">
            <v>001.22.01820</v>
          </cell>
          <cell r="B1494" t="str">
            <v>Fornecimento e Instalação de Conector Derivação Tipo Cunha - AMP - Tipo II ou Similar</v>
          </cell>
          <cell r="C1494" t="str">
            <v>UN</v>
          </cell>
          <cell r="D1494">
            <v>4.7948000000000004</v>
          </cell>
        </row>
        <row r="1495">
          <cell r="A1495" t="str">
            <v>001.22.01840</v>
          </cell>
          <cell r="B1495" t="str">
            <v>Fornecimento e Instalação de Conector Derivação Cunha 602380-2  336, 4 - 2</v>
          </cell>
          <cell r="C1495" t="str">
            <v>UN</v>
          </cell>
          <cell r="D1495">
            <v>17.134799999999998</v>
          </cell>
        </row>
        <row r="1496">
          <cell r="A1496" t="str">
            <v>001.22.01860</v>
          </cell>
          <cell r="B1496" t="str">
            <v>Fornecimento e Instalação de Conector Derivação p/Linha Viva 6 - 250</v>
          </cell>
          <cell r="C1496" t="str">
            <v>UN</v>
          </cell>
          <cell r="D1496">
            <v>12.2248</v>
          </cell>
        </row>
        <row r="1497">
          <cell r="A1497" t="str">
            <v>001.22.01880</v>
          </cell>
          <cell r="B1497" t="str">
            <v>Fornecimento e Instalação de Conector Transversal Tipo Cunha Para Aterramento 5/8"""" x ( 25 a 35 mm)</v>
          </cell>
          <cell r="C1497" t="str">
            <v>UN</v>
          </cell>
          <cell r="D1497">
            <v>16.5748</v>
          </cell>
        </row>
        <row r="1498">
          <cell r="A1498" t="str">
            <v>001.22.01900</v>
          </cell>
          <cell r="B1498" t="str">
            <v>Fornecimento e Instalação de Cabo de Cobre Isolado XLPE 15 KV 16 mm2</v>
          </cell>
          <cell r="C1498" t="str">
            <v>ML</v>
          </cell>
          <cell r="D1498">
            <v>9.1957000000000004</v>
          </cell>
        </row>
        <row r="1499">
          <cell r="A1499" t="str">
            <v>001.22.01920</v>
          </cell>
          <cell r="B1499" t="str">
            <v>Fornecimento e Instalação de Cartucho P/ Conector AMP Vermelho 444504-2</v>
          </cell>
          <cell r="C1499" t="str">
            <v>UN</v>
          </cell>
          <cell r="D1499">
            <v>5.0951000000000004</v>
          </cell>
        </row>
        <row r="1500">
          <cell r="A1500" t="str">
            <v>001.22.01940</v>
          </cell>
          <cell r="B1500" t="str">
            <v>Fornecimento e Instalação de Conector Terminal Tipo Espada P/ Chave Faca - Terminal - 336,4 MCM 34 KV</v>
          </cell>
          <cell r="C1500" t="str">
            <v>UN</v>
          </cell>
          <cell r="D1500">
            <v>32.534799999999997</v>
          </cell>
        </row>
        <row r="1501">
          <cell r="A1501" t="str">
            <v>001.22.01960</v>
          </cell>
          <cell r="B1501" t="str">
            <v>Fornecimento e Instalação de Poste Duplo T 7mts (150 kg), com Engastamento Simples, incl Escavação e Reaterro Apiloado, conf. Normatização Rede Cemat</v>
          </cell>
          <cell r="C1501" t="str">
            <v>UN</v>
          </cell>
          <cell r="D1501">
            <v>242.98140000000001</v>
          </cell>
        </row>
        <row r="1502">
          <cell r="A1502" t="str">
            <v>001.22.01980</v>
          </cell>
          <cell r="B1502" t="str">
            <v>Fornecimento e Instalação de Poste Duplo T 9mts (150 kg), com Engastamento Simples, incl Escavação e Reaterro Apiloado, conf. Normatização Rede Cemat</v>
          </cell>
          <cell r="C1502" t="str">
            <v>UN</v>
          </cell>
          <cell r="D1502">
            <v>244.20249999999999</v>
          </cell>
        </row>
        <row r="1503">
          <cell r="A1503" t="str">
            <v>001.22.02000</v>
          </cell>
          <cell r="B1503" t="str">
            <v>Fornecimento e Instalação de Poste Duplo T 10 mts (150 kg), com Engastamento Simples, incl Escavação e Reaterro Apiloado, conf. Normatização Rede Cemat</v>
          </cell>
          <cell r="C1503" t="str">
            <v>UN</v>
          </cell>
          <cell r="D1503">
            <v>255.8312</v>
          </cell>
        </row>
        <row r="1504">
          <cell r="A1504" t="str">
            <v>001.22.02020</v>
          </cell>
          <cell r="B1504" t="str">
            <v>Fornecimento e Instalação de Poste Duplo T 11 mts (200 kg), com Engastamento Simples, incl Escavação e Reaterro Apiloado, conf. Normatização Rede Cemat</v>
          </cell>
          <cell r="C1504" t="str">
            <v>UN</v>
          </cell>
          <cell r="D1504">
            <v>498.50170000000003</v>
          </cell>
        </row>
        <row r="1505">
          <cell r="A1505" t="str">
            <v>001.22.02040</v>
          </cell>
          <cell r="B1505" t="str">
            <v>Fornecimento e Instalação de Poste Duplo T 12 mts (300 kg), com Engastamento Simples, incl Escavação e Reaterro Apiloado, conf. Normatização Rede Cemat</v>
          </cell>
          <cell r="C1505" t="str">
            <v>UN</v>
          </cell>
          <cell r="D1505">
            <v>495.28809999999999</v>
          </cell>
        </row>
        <row r="1506">
          <cell r="A1506" t="str">
            <v>001.22.02060</v>
          </cell>
          <cell r="B1506" t="str">
            <v>Fornecimento e Instalação de Poste Duplo T 10mts (300 kg), com Engastamento Reforçado, incl Escavação e Reaterro Apiloado, conf. Normatização Rede Cemat</v>
          </cell>
          <cell r="C1506" t="str">
            <v>UN</v>
          </cell>
          <cell r="D1506">
            <v>422.85449999999997</v>
          </cell>
        </row>
        <row r="1507">
          <cell r="A1507" t="str">
            <v>001.22.02080</v>
          </cell>
          <cell r="B1507" t="str">
            <v>Fornecimento e Instalação de Poste Duplo T 11mts (300 kg), com Engastamento Reforçado, incl Escavação e Reaterro Apiloado, conf. Normatização Rede Cemat</v>
          </cell>
          <cell r="C1507" t="str">
            <v>UN</v>
          </cell>
          <cell r="D1507">
            <v>553.79449999999997</v>
          </cell>
        </row>
        <row r="1508">
          <cell r="A1508" t="str">
            <v>001.22.02100</v>
          </cell>
          <cell r="B1508" t="str">
            <v>Fornecimento e Instalação de Poste Duplo T 10 mts (150 kg), com Engastamento em Solo Cimento, incl Escavação e Reaterro Apiloado, conf. Normatização Rede Cemat</v>
          </cell>
          <cell r="C1508" t="str">
            <v>UN</v>
          </cell>
          <cell r="D1508">
            <v>270.33120000000002</v>
          </cell>
        </row>
        <row r="1509">
          <cell r="A1509" t="str">
            <v>001.22.02120</v>
          </cell>
          <cell r="B1509" t="str">
            <v>Fornecimento e Instalação de Poste Duplo T 10 mts (300 kg), com Engastamento em Solo Cimento, incl Escavação e Reaterro Apiloado, conf. Normatização Rede Cemat</v>
          </cell>
          <cell r="C1509" t="str">
            <v>UN</v>
          </cell>
          <cell r="D1509">
            <v>381.64120000000003</v>
          </cell>
        </row>
        <row r="1510">
          <cell r="A1510" t="str">
            <v>001.22.02140</v>
          </cell>
          <cell r="B1510" t="str">
            <v>Fornecimento e Instalação de Poste Duplo T 11 mts (200 kg), com Engastamento em Solo Cimento, incl Escavação e Reaterro Apiloado, conf. Normatização Rede Cemat</v>
          </cell>
          <cell r="C1510" t="str">
            <v>UN</v>
          </cell>
          <cell r="D1510">
            <v>513.00170000000003</v>
          </cell>
        </row>
        <row r="1511">
          <cell r="A1511" t="str">
            <v>001.22.02160</v>
          </cell>
          <cell r="B1511" t="str">
            <v>Fornecimento e Instalação de Poste Duplo T 11 mts (300 kg), com Engastamento em Solo Cimento, incl Escavação e Reaterro Apiloado, conf. Normatização Rede Cemat</v>
          </cell>
          <cell r="C1511" t="str">
            <v>UN</v>
          </cell>
          <cell r="D1511">
            <v>513.20169999999996</v>
          </cell>
        </row>
        <row r="1512">
          <cell r="A1512" t="str">
            <v>001.22.02180</v>
          </cell>
          <cell r="B1512" t="str">
            <v>Fornecimento e Instalação de Poste Duplo T 10 mts (600 kg), com Engastamento em Concreto Fck= 15 Mpa, incl Escavação e Reaterro Apiloado, conf. Normatização Rede Cemat</v>
          </cell>
          <cell r="C1512" t="str">
            <v>UN</v>
          </cell>
          <cell r="D1512">
            <v>538.46730000000002</v>
          </cell>
        </row>
        <row r="1513">
          <cell r="A1513" t="str">
            <v>001.22.02200</v>
          </cell>
          <cell r="B1513" t="str">
            <v>Fornecimento e Instalação de Poste Duplo T 10 mts (1000 kg), com Engastamento em Concreto Fck= 15 Mpa, incl Escavação e Reaterro Apiloado, conf. Normatização Rede Cemat</v>
          </cell>
          <cell r="C1513" t="str">
            <v>UN</v>
          </cell>
          <cell r="D1513">
            <v>645.46730000000002</v>
          </cell>
        </row>
        <row r="1514">
          <cell r="A1514" t="str">
            <v>001.22.02220</v>
          </cell>
          <cell r="B1514" t="str">
            <v>Fornecimento e Instalação de Poste Duplo T 11 mts (600 kg), com Engastamento em Concreto Fck= 15 Mpa, incl Escavação e Reaterro Apiloado, conf. Normatização Rede Cemat</v>
          </cell>
          <cell r="C1514" t="str">
            <v>UN</v>
          </cell>
          <cell r="D1514">
            <v>918.09780000000001</v>
          </cell>
        </row>
        <row r="1515">
          <cell r="A1515" t="str">
            <v>001.22.02240</v>
          </cell>
          <cell r="B1515" t="str">
            <v>Fornecimento e Instalação de Poste Duplo T 11 mts (1000 kg), com Engastamento em Concreto Fck= 15 Mpa, incl Escavação e Reaterro Apiloado, conf. Normatização Rede Cemat</v>
          </cell>
          <cell r="C1515" t="str">
            <v>UN</v>
          </cell>
          <cell r="D1515">
            <v>918.09780000000001</v>
          </cell>
        </row>
        <row r="1516">
          <cell r="A1516" t="str">
            <v>001.22.02260</v>
          </cell>
          <cell r="B1516" t="str">
            <v>Fornecimento e Instalação de Poste Circular 7 mts (150 kg), com Engastamento Simples, incl Escavação e Reaterro Apiloado, conf. Normatização Rede Cemat</v>
          </cell>
          <cell r="C1516" t="str">
            <v>UN</v>
          </cell>
          <cell r="D1516">
            <v>282.17140000000001</v>
          </cell>
        </row>
        <row r="1517">
          <cell r="A1517" t="str">
            <v>001.22.02280</v>
          </cell>
          <cell r="B1517" t="str">
            <v>Fornecimento e Instalação de Poste Circular 9 mts (150 kg), com Engastamento Simples, incl Escavação e Reaterro Apiloado, conf. Normatização Rede Cemat</v>
          </cell>
          <cell r="C1517" t="str">
            <v>UN</v>
          </cell>
          <cell r="D1517">
            <v>351.24250000000001</v>
          </cell>
        </row>
        <row r="1518">
          <cell r="A1518" t="str">
            <v>001.22.02300</v>
          </cell>
          <cell r="B1518" t="str">
            <v>Fornecimento e Instalação de Poste Circular 10 mts (150 kg), com Engastamento Simples, incl Escavação e Reaterro Apiloado, conf. Normatização Rede Cemat</v>
          </cell>
          <cell r="C1518" t="str">
            <v>UN</v>
          </cell>
          <cell r="D1518">
            <v>465.88119999999998</v>
          </cell>
        </row>
        <row r="1519">
          <cell r="A1519" t="str">
            <v>001.22.02320</v>
          </cell>
          <cell r="B1519" t="str">
            <v>Fornecimento e Instalação de Poste Circular 11 mts (200 kg), com Engastamento Simples, incl Escavação e Reaterro Apiloado, conf. Normatização Rede Cemat</v>
          </cell>
          <cell r="C1519" t="str">
            <v>UN</v>
          </cell>
          <cell r="D1519">
            <v>486.92169999999999</v>
          </cell>
        </row>
        <row r="1520">
          <cell r="A1520" t="str">
            <v>001.22.02340</v>
          </cell>
          <cell r="B1520" t="str">
            <v>Fornecimento e Instalação de Poste Circular 12 mts (300 kg), com Engastamento Simples, incl Escavação e Reaterro Apiloado, conf. Normatização Rede Cemat</v>
          </cell>
          <cell r="C1520" t="str">
            <v>UN</v>
          </cell>
          <cell r="D1520">
            <v>495.28809999999999</v>
          </cell>
        </row>
        <row r="1521">
          <cell r="A1521" t="str">
            <v>001.22.02360</v>
          </cell>
          <cell r="B1521" t="str">
            <v>Fornecimento e Instalação de Poste Circular 10 mts (300 kg), com Engastamento Reforçado, incl Escavação e Reaterro Apiloado, conf. Normatização Rede Cemat</v>
          </cell>
          <cell r="C1521" t="str">
            <v>UN</v>
          </cell>
          <cell r="D1521">
            <v>566.24450000000002</v>
          </cell>
        </row>
        <row r="1522">
          <cell r="A1522" t="str">
            <v>001.22.02380</v>
          </cell>
          <cell r="B1522" t="str">
            <v>Fornecimento e Instalação de Poste Circular 10 mts (150 kg), com Engastamento em Solo Cimento, incl Escavação e Reaterro Apiloado, conf. Normatização Rede Cemat</v>
          </cell>
          <cell r="C1522" t="str">
            <v>UN</v>
          </cell>
          <cell r="D1522">
            <v>480.38119999999998</v>
          </cell>
        </row>
        <row r="1523">
          <cell r="A1523" t="str">
            <v>001.22.02400</v>
          </cell>
          <cell r="B1523" t="str">
            <v>Fornecimento e Instalação de Poste Circular 10 mts (300 kg), com Engastamento em Solo Cimento, incl Escavação e Reaterro Apiloado, conf. Normatização Rede Cemat</v>
          </cell>
          <cell r="C1523" t="str">
            <v>UN</v>
          </cell>
          <cell r="D1523">
            <v>525.03120000000001</v>
          </cell>
        </row>
        <row r="1524">
          <cell r="A1524" t="str">
            <v>001.22.02420</v>
          </cell>
          <cell r="B1524" t="str">
            <v>Fornecimento e Instalação de Poste Circular 11 mts (200 kg), com Engastamento em Solo Cimento, incl Escavação e Reaterro Apiloado, conf. Normatização Rede Cemat</v>
          </cell>
          <cell r="C1524" t="str">
            <v>UN</v>
          </cell>
          <cell r="D1524">
            <v>501.42169999999999</v>
          </cell>
        </row>
        <row r="1525">
          <cell r="A1525" t="str">
            <v>001.22.02440</v>
          </cell>
          <cell r="B1525" t="str">
            <v>Fornecimento e Instalação de Poste Circular 11 mts (300 kg), com Engastamento em Solo Cimento, incl Escavação e Reaterro Apiloado, conf. Normatização Rede Cemat</v>
          </cell>
          <cell r="C1525" t="str">
            <v>UN</v>
          </cell>
          <cell r="D1525">
            <v>509.40170000000001</v>
          </cell>
        </row>
        <row r="1526">
          <cell r="A1526" t="str">
            <v>001.22.02460</v>
          </cell>
          <cell r="B1526" t="str">
            <v>Fornecimento e Instalação de Poste Circular 10 mts (600 kg), com Engastamento em Concreto Fck= 15 Mpa, incl Escavação e Reaterro Apiloado, conf. Normatização Rede Cemat</v>
          </cell>
          <cell r="C1526" t="str">
            <v>UN</v>
          </cell>
          <cell r="D1526">
            <v>513.6173</v>
          </cell>
        </row>
        <row r="1527">
          <cell r="A1527" t="str">
            <v>001.22.02480</v>
          </cell>
          <cell r="B1527" t="str">
            <v>Fornecimento e Instalação de Poste Circular 10 mts (1000 kg), com Engastamento em Concreto Fck= 15 Mpa, incl Escavação e Reaterro Apiloado, conf. Normatização Rede Cemat</v>
          </cell>
          <cell r="C1527" t="str">
            <v>UN</v>
          </cell>
          <cell r="D1527">
            <v>701.59730000000002</v>
          </cell>
        </row>
        <row r="1528">
          <cell r="A1528" t="str">
            <v>001.22.02500</v>
          </cell>
          <cell r="B1528" t="str">
            <v>Fornecimento e Instalação de Poste Circular 11 mts (600 kg), com Engastamento em Concreto Fck= 15 Mpa, incl Escavação e Reaterro Apiloado, conf. Normatização Rede Cemat</v>
          </cell>
          <cell r="C1528" t="str">
            <v>UN</v>
          </cell>
          <cell r="D1528">
            <v>574.3578</v>
          </cell>
        </row>
        <row r="1529">
          <cell r="A1529" t="str">
            <v>001.22.02520</v>
          </cell>
          <cell r="B1529" t="str">
            <v>Fornecimento e Instalação de Poste Circular 11 mts (1000 kg), com Engastamento em Concreto Fck= 15 Mpa, incl Escavação e Reaterro Apiloado, conf. Normatização Rede Cemat</v>
          </cell>
          <cell r="C1529" t="str">
            <v>UN</v>
          </cell>
          <cell r="D1529">
            <v>987.11779999999999</v>
          </cell>
        </row>
        <row r="1530">
          <cell r="A1530" t="str">
            <v>001.23</v>
          </cell>
          <cell r="B1530" t="str">
            <v>INSTALAÇÕES ELÉTRICAS - SERVIÇOS DE MANUTENÇÃO</v>
          </cell>
          <cell r="D1530">
            <v>734.33730000000003</v>
          </cell>
        </row>
        <row r="1531">
          <cell r="A1531" t="str">
            <v>001.23.00040</v>
          </cell>
          <cell r="B1531" t="str">
            <v>Revisão em ponto de energia c/ reaperto e substituição de fita isolante</v>
          </cell>
          <cell r="C1531" t="str">
            <v>PT</v>
          </cell>
          <cell r="D1531">
            <v>4.7134999999999998</v>
          </cell>
        </row>
        <row r="1532">
          <cell r="A1532" t="str">
            <v>001.23.00080</v>
          </cell>
          <cell r="B1532" t="str">
            <v>Fornecimento e substituição de espelho (ou placa) p/ tomada e/ou interruptor 4""""""""x2""""""""</v>
          </cell>
          <cell r="C1532" t="str">
            <v>UN</v>
          </cell>
          <cell r="D1532">
            <v>1.5708</v>
          </cell>
        </row>
        <row r="1533">
          <cell r="A1533" t="str">
            <v>001.23.00100</v>
          </cell>
          <cell r="B1533" t="str">
            <v>Fornecimento e substituição de espelho (ou placa) p/ tomada e/ou interruptor 4""""""""x4""""""""</v>
          </cell>
          <cell r="C1533" t="str">
            <v>UN</v>
          </cell>
          <cell r="D1533">
            <v>2.9007999999999998</v>
          </cell>
        </row>
        <row r="1534">
          <cell r="A1534" t="str">
            <v>001.23.00120</v>
          </cell>
          <cell r="B1534" t="str">
            <v>Fornecimento e substituição de tomada simples universal com espelho</v>
          </cell>
          <cell r="C1534" t="str">
            <v>UN</v>
          </cell>
          <cell r="D1534">
            <v>5.9904000000000002</v>
          </cell>
        </row>
        <row r="1535">
          <cell r="A1535" t="str">
            <v>001.23.00140</v>
          </cell>
          <cell r="B1535" t="str">
            <v>Fornecimento e substituição de interruptor c/ uma tecla simples c/ espelho</v>
          </cell>
          <cell r="C1535" t="str">
            <v>UN</v>
          </cell>
          <cell r="D1535">
            <v>6.3903999999999996</v>
          </cell>
        </row>
        <row r="1536">
          <cell r="A1536" t="str">
            <v>001.23.00160</v>
          </cell>
          <cell r="B1536" t="str">
            <v>Fornecimento e substituição de interruptor c/ duas teclas simples c/ espelho</v>
          </cell>
          <cell r="C1536" t="str">
            <v>UN</v>
          </cell>
          <cell r="D1536">
            <v>7.8316999999999997</v>
          </cell>
        </row>
        <row r="1537">
          <cell r="A1537" t="str">
            <v>001.23.00180</v>
          </cell>
          <cell r="B1537" t="str">
            <v>Forencimento e substituição de interruptor c/ tres teclas simples c/ espelho</v>
          </cell>
          <cell r="C1537" t="str">
            <v>UN</v>
          </cell>
          <cell r="D1537">
            <v>13.898999999999999</v>
          </cell>
        </row>
        <row r="1538">
          <cell r="A1538" t="str">
            <v>001.23.00200</v>
          </cell>
          <cell r="B1538" t="str">
            <v>Fornecimento e substituição de interruptor c/ uma tecla paralela e espelho</v>
          </cell>
          <cell r="C1538" t="str">
            <v>UN</v>
          </cell>
          <cell r="D1538">
            <v>13.613899999999999</v>
          </cell>
        </row>
        <row r="1539">
          <cell r="A1539" t="str">
            <v>001.23.00220</v>
          </cell>
          <cell r="B1539" t="str">
            <v>Fornecimento e substituição de reator simples a.f.p./p.r. - 1x20 w</v>
          </cell>
          <cell r="C1539" t="str">
            <v>UN</v>
          </cell>
          <cell r="D1539">
            <v>24.139099999999999</v>
          </cell>
        </row>
        <row r="1540">
          <cell r="A1540" t="str">
            <v>001.23.00240</v>
          </cell>
          <cell r="B1540" t="str">
            <v>Fornecimento e substituição de reator simples a.f.p./p.r. - 1x40 w</v>
          </cell>
          <cell r="C1540" t="str">
            <v>UN</v>
          </cell>
          <cell r="D1540">
            <v>34.139099999999999</v>
          </cell>
        </row>
        <row r="1541">
          <cell r="A1541" t="str">
            <v>001.23.00260</v>
          </cell>
          <cell r="B1541" t="str">
            <v>Fornecimento e substituição de reator duplo a.f.p./p.r. - 2x20 w</v>
          </cell>
          <cell r="C1541" t="str">
            <v>UN</v>
          </cell>
          <cell r="D1541">
            <v>34.736499999999999</v>
          </cell>
        </row>
        <row r="1542">
          <cell r="A1542" t="str">
            <v>001.23.00280</v>
          </cell>
          <cell r="B1542" t="str">
            <v>Fornecimento e substituição de reator duplo a.f.p./p.r. - 2x40 w</v>
          </cell>
          <cell r="C1542" t="str">
            <v>UN</v>
          </cell>
          <cell r="D1542">
            <v>34.736499999999999</v>
          </cell>
        </row>
        <row r="1543">
          <cell r="A1543" t="str">
            <v>001.23.00300</v>
          </cell>
          <cell r="B1543" t="str">
            <v>Fornecimento e substituição de lâmpada incandescente de 60 w</v>
          </cell>
          <cell r="C1543" t="str">
            <v>UN</v>
          </cell>
          <cell r="D1543">
            <v>1.8673999999999999</v>
          </cell>
        </row>
        <row r="1544">
          <cell r="A1544" t="str">
            <v>001.23.00320</v>
          </cell>
          <cell r="B1544" t="str">
            <v>Fornecimento e substituição de lâmpada incandescente de 100 w</v>
          </cell>
          <cell r="C1544" t="str">
            <v>UN</v>
          </cell>
          <cell r="D1544">
            <v>2.2073999999999998</v>
          </cell>
        </row>
        <row r="1545">
          <cell r="A1545" t="str">
            <v>001.23.00340</v>
          </cell>
          <cell r="B1545" t="str">
            <v>Fornecimento e substituição de lâmpada fluorescente de 20 w</v>
          </cell>
          <cell r="C1545" t="str">
            <v>UN</v>
          </cell>
          <cell r="D1545">
            <v>3.9973999999999998</v>
          </cell>
        </row>
        <row r="1546">
          <cell r="A1546" t="str">
            <v>001.23.00360</v>
          </cell>
          <cell r="B1546" t="str">
            <v>Fornecimento e substituição de lâmpada fluorescente de 40 w</v>
          </cell>
          <cell r="C1546" t="str">
            <v>UN</v>
          </cell>
          <cell r="D1546">
            <v>3.9973999999999998</v>
          </cell>
        </row>
        <row r="1547">
          <cell r="A1547" t="str">
            <v>001.23.00380</v>
          </cell>
          <cell r="B1547" t="str">
            <v>Fornecimento e substituição de disjuntor monopolar de 15 a</v>
          </cell>
          <cell r="C1547" t="str">
            <v>UN</v>
          </cell>
          <cell r="D1547">
            <v>8.6694999999999993</v>
          </cell>
        </row>
        <row r="1548">
          <cell r="A1548" t="str">
            <v>001.23.00400</v>
          </cell>
          <cell r="B1548" t="str">
            <v>Fornecimento e substituição de disjuntor monopolar de 20 a</v>
          </cell>
          <cell r="C1548" t="str">
            <v>UN</v>
          </cell>
          <cell r="D1548">
            <v>8.6694999999999993</v>
          </cell>
        </row>
        <row r="1549">
          <cell r="A1549" t="str">
            <v>001.23.00420</v>
          </cell>
          <cell r="B1549" t="str">
            <v>Fornecimento e substituição de disjuntor monopolar de 30 a</v>
          </cell>
          <cell r="C1549" t="str">
            <v>UN</v>
          </cell>
          <cell r="D1549">
            <v>8.6694999999999993</v>
          </cell>
        </row>
        <row r="1550">
          <cell r="A1550" t="str">
            <v>001.23.00440</v>
          </cell>
          <cell r="B1550" t="str">
            <v>Fornecimento e substituição de disjuntor monopolar de 40 a</v>
          </cell>
          <cell r="C1550" t="str">
            <v>UN</v>
          </cell>
          <cell r="D1550">
            <v>10.5695</v>
          </cell>
        </row>
        <row r="1551">
          <cell r="A1551" t="str">
            <v>001.23.00460</v>
          </cell>
          <cell r="B1551" t="str">
            <v>Fornecimento e substituição de disjuntor monopolar de 50 a</v>
          </cell>
          <cell r="C1551" t="str">
            <v>UN</v>
          </cell>
          <cell r="D1551">
            <v>10.5695</v>
          </cell>
        </row>
        <row r="1552">
          <cell r="A1552" t="str">
            <v>001.23.00480</v>
          </cell>
          <cell r="B1552" t="str">
            <v>Fornecimento e substituição de disjuntor bipolar de 15 a</v>
          </cell>
          <cell r="C1552" t="str">
            <v>UN</v>
          </cell>
          <cell r="D1552">
            <v>34.889099999999999</v>
          </cell>
        </row>
        <row r="1553">
          <cell r="A1553" t="str">
            <v>001.23.00500</v>
          </cell>
          <cell r="B1553" t="str">
            <v>Fornecimento e substituição de disjuntor bipolar de 20 a</v>
          </cell>
          <cell r="C1553" t="str">
            <v>UN</v>
          </cell>
          <cell r="D1553">
            <v>34.889099999999999</v>
          </cell>
        </row>
        <row r="1554">
          <cell r="A1554" t="str">
            <v>001.23.00520</v>
          </cell>
          <cell r="B1554" t="str">
            <v>Fornecimento e substituição de disjuntor bipolar de 30 a</v>
          </cell>
          <cell r="C1554" t="str">
            <v>UN</v>
          </cell>
          <cell r="D1554">
            <v>34.889099999999999</v>
          </cell>
        </row>
        <row r="1555">
          <cell r="A1555" t="str">
            <v>001.23.00540</v>
          </cell>
          <cell r="B1555" t="str">
            <v>Fornecimento e substituição de disjuntor bipolar de 40 a</v>
          </cell>
          <cell r="C1555" t="str">
            <v>UN</v>
          </cell>
          <cell r="D1555">
            <v>34.889099999999999</v>
          </cell>
        </row>
        <row r="1556">
          <cell r="A1556" t="str">
            <v>001.23.00560</v>
          </cell>
          <cell r="B1556" t="str">
            <v>Fornecimento e substituição de disjuntor bipolar de 50 a</v>
          </cell>
          <cell r="C1556" t="str">
            <v>UN</v>
          </cell>
          <cell r="D1556">
            <v>34.889099999999999</v>
          </cell>
        </row>
        <row r="1557">
          <cell r="A1557" t="str">
            <v>001.23.00580</v>
          </cell>
          <cell r="B1557" t="str">
            <v>Fornecimento e substituição de disjuntor tripolar de 15 a</v>
          </cell>
          <cell r="C1557" t="str">
            <v>UN</v>
          </cell>
          <cell r="D1557">
            <v>36.591299999999997</v>
          </cell>
        </row>
        <row r="1558">
          <cell r="A1558" t="str">
            <v>001.23.00600</v>
          </cell>
          <cell r="B1558" t="str">
            <v>Fornecimento e substituição de disjuntor tripolar de 20 a</v>
          </cell>
          <cell r="C1558" t="str">
            <v>UN</v>
          </cell>
          <cell r="D1558">
            <v>36.591299999999997</v>
          </cell>
        </row>
        <row r="1559">
          <cell r="A1559" t="str">
            <v>001.23.00620</v>
          </cell>
          <cell r="B1559" t="str">
            <v>Fornecimento e substituição de disjuntor tripolar de 30 a</v>
          </cell>
          <cell r="C1559" t="str">
            <v>UN</v>
          </cell>
          <cell r="D1559">
            <v>35.573900000000002</v>
          </cell>
        </row>
        <row r="1560">
          <cell r="A1560" t="str">
            <v>001.23.00640</v>
          </cell>
          <cell r="B1560" t="str">
            <v>Fornecimento e substituição de disjuntor tripolar de 40 a</v>
          </cell>
          <cell r="C1560" t="str">
            <v>UN</v>
          </cell>
          <cell r="D1560">
            <v>36.591299999999997</v>
          </cell>
        </row>
        <row r="1561">
          <cell r="A1561" t="str">
            <v>001.23.00660</v>
          </cell>
          <cell r="B1561" t="str">
            <v>Fornecimento e substituição de disjuntor tripolar de 50 a</v>
          </cell>
          <cell r="C1561" t="str">
            <v>UN</v>
          </cell>
          <cell r="D1561">
            <v>36.591299999999997</v>
          </cell>
        </row>
        <row r="1562">
          <cell r="A1562" t="str">
            <v>001.23.00680</v>
          </cell>
          <cell r="B1562" t="str">
            <v>Fornecimento e substituição de disjuntor tripolar de 70 a</v>
          </cell>
          <cell r="C1562" t="str">
            <v>UN</v>
          </cell>
          <cell r="D1562">
            <v>44.691299999999998</v>
          </cell>
        </row>
        <row r="1563">
          <cell r="A1563" t="str">
            <v>001.23.00700</v>
          </cell>
          <cell r="B1563" t="str">
            <v>Fornecimento e substituição de disjuntor tripolar de 90 a</v>
          </cell>
          <cell r="C1563" t="str">
            <v>UN</v>
          </cell>
          <cell r="D1563">
            <v>44.691299999999998</v>
          </cell>
        </row>
        <row r="1564">
          <cell r="A1564" t="str">
            <v>001.23.00720</v>
          </cell>
          <cell r="B1564" t="str">
            <v>Fornecimento e substituição de disjuntor tripolar de 100 a</v>
          </cell>
          <cell r="C1564" t="str">
            <v>UN</v>
          </cell>
          <cell r="D1564">
            <v>44.691299999999998</v>
          </cell>
        </row>
        <row r="1565">
          <cell r="A1565" t="str">
            <v>001.24</v>
          </cell>
          <cell r="B1565" t="str">
            <v>INSTALAÇÕES HIDRÁULICAS - PRELIMINARES</v>
          </cell>
          <cell r="D1565">
            <v>10772.4722</v>
          </cell>
        </row>
        <row r="1566">
          <cell r="A1566" t="str">
            <v>001.24.00020</v>
          </cell>
          <cell r="B1566" t="str">
            <v>Abertura e enchimento de rasgos na alvenaria para passagem de canalização diâmetro 1/2 à 1 pol</v>
          </cell>
          <cell r="C1566" t="str">
            <v>ML</v>
          </cell>
          <cell r="D1566">
            <v>2.0531000000000001</v>
          </cell>
        </row>
        <row r="1567">
          <cell r="A1567" t="str">
            <v>001.24.00040</v>
          </cell>
          <cell r="B1567" t="str">
            <v>Abertura e enchimento de rasgos na alvenaria para passagem de canalização diâmetro 1 1/4 à 2 pol</v>
          </cell>
          <cell r="C1567" t="str">
            <v>ML</v>
          </cell>
          <cell r="D1567">
            <v>2.7353999999999998</v>
          </cell>
        </row>
        <row r="1568">
          <cell r="A1568" t="str">
            <v>001.24.00060</v>
          </cell>
          <cell r="B1568" t="str">
            <v>Abertura e enchimento de rasgos na alvenaria para passagem de canalização diâmetro 2.5 à 4 pol</v>
          </cell>
          <cell r="C1568" t="str">
            <v>ML</v>
          </cell>
          <cell r="D1568">
            <v>3.8428</v>
          </cell>
        </row>
        <row r="1569">
          <cell r="A1569" t="str">
            <v>001.24.00080</v>
          </cell>
          <cell r="B1569" t="str">
            <v>Abertura e enchimento de rasgos no concreto para passagem de canalização diâmetro de 1/2 à 1 pol</v>
          </cell>
          <cell r="C1569" t="str">
            <v>ML</v>
          </cell>
          <cell r="D1569">
            <v>4.4991000000000003</v>
          </cell>
        </row>
        <row r="1570">
          <cell r="A1570" t="str">
            <v>001.24.00100</v>
          </cell>
          <cell r="B1570" t="str">
            <v>Fornecimento e instalação de entrada padrão de água através de cavalete completo em tubo de fºgº, padrão sanemat - 3/4""""""""""""""""""""""""""""""""</v>
          </cell>
          <cell r="C1570" t="str">
            <v>UN</v>
          </cell>
          <cell r="D1570">
            <v>34.4739</v>
          </cell>
        </row>
        <row r="1571">
          <cell r="A1571" t="str">
            <v>001.24.00120</v>
          </cell>
          <cell r="B1571" t="str">
            <v>Fornecimento e colocação de caixa de água de pvc, incl tampa de 1000 litros</v>
          </cell>
          <cell r="C1571" t="str">
            <v>UN</v>
          </cell>
          <cell r="D1571">
            <v>238.45779999999999</v>
          </cell>
        </row>
        <row r="1572">
          <cell r="A1572" t="str">
            <v>001.24.00140</v>
          </cell>
          <cell r="B1572" t="str">
            <v>Fornecimento e colocação de caixa de água de pvc, incl tampa de 500 litros</v>
          </cell>
          <cell r="C1572" t="str">
            <v>UN</v>
          </cell>
          <cell r="D1572">
            <v>141.7209</v>
          </cell>
        </row>
        <row r="1573">
          <cell r="A1573" t="str">
            <v>001.24.00160</v>
          </cell>
          <cell r="B1573" t="str">
            <v>Fornecimento e colocação de caixa de água de pvc, incl tampa de 310 litros</v>
          </cell>
          <cell r="C1573" t="str">
            <v>UN</v>
          </cell>
          <cell r="D1573">
            <v>138.6687</v>
          </cell>
        </row>
        <row r="1574">
          <cell r="A1574" t="str">
            <v>001.24.00180</v>
          </cell>
          <cell r="B1574" t="str">
            <v>Fornecimento e colocação de caixa de água de pvc, incl tampa de 100 litros</v>
          </cell>
          <cell r="C1574" t="str">
            <v>UN</v>
          </cell>
          <cell r="D1574">
            <v>136.63390000000001</v>
          </cell>
        </row>
        <row r="1575">
          <cell r="A1575" t="str">
            <v>001.24.00200</v>
          </cell>
          <cell r="B1575" t="str">
            <v>Fornecimento e  instalação de caixa de água metálica tipo taça com altura total de 6.00 m inclusive pintura (interna e externa)  base de fixação e instalação, de 5.000 litros</v>
          </cell>
          <cell r="C1575" t="str">
            <v>UN</v>
          </cell>
          <cell r="D1575">
            <v>9800</v>
          </cell>
        </row>
        <row r="1576">
          <cell r="A1576" t="str">
            <v>001.24.00220</v>
          </cell>
          <cell r="B1576" t="str">
            <v>Fornecimento e instalação de bóia interna tipo (são paulo) p/ caixa de água  amarelo bruto n.1350 marca deca 2 pol</v>
          </cell>
          <cell r="C1576" t="str">
            <v>UN</v>
          </cell>
          <cell r="D1576">
            <v>62.944299999999998</v>
          </cell>
        </row>
        <row r="1577">
          <cell r="A1577" t="str">
            <v>001.24.00240</v>
          </cell>
          <cell r="B1577" t="str">
            <v>Fornecimento e instalação de bóia interna tipo (são paulo) p/ caixa de água  amarelo bruto n.1350 marca deca 1 1/2 pol</v>
          </cell>
          <cell r="C1577" t="str">
            <v>UN</v>
          </cell>
          <cell r="D1577">
            <v>52.943399999999997</v>
          </cell>
        </row>
        <row r="1578">
          <cell r="A1578" t="str">
            <v>001.24.00260</v>
          </cell>
          <cell r="B1578" t="str">
            <v>Fornecimento e instalação de bóia interna tipo (são paulo) p/ caixa de água  amarelo bruto n.1350 marca deca 1 1/4 pol</v>
          </cell>
          <cell r="C1578" t="str">
            <v>UN</v>
          </cell>
          <cell r="D1578">
            <v>42.079500000000003</v>
          </cell>
        </row>
        <row r="1579">
          <cell r="A1579" t="str">
            <v>001.24.00280</v>
          </cell>
          <cell r="B1579" t="str">
            <v>Fornecimento e instalação de bóia interna tipo (são paulo) p/ caixa de água  amarelo bruto n.1350 marca deca 1 pol</v>
          </cell>
          <cell r="C1579" t="str">
            <v>UN</v>
          </cell>
          <cell r="D1579">
            <v>30.827100000000002</v>
          </cell>
        </row>
        <row r="1580">
          <cell r="A1580" t="str">
            <v>001.24.00300</v>
          </cell>
          <cell r="B1580" t="str">
            <v>Fornecimento e instalação de bóia interna tipo (são paulo) p/ caixa de água  amarelo bruto n.1350 marca deca 3/4 pol</v>
          </cell>
          <cell r="C1580" t="str">
            <v>UN</v>
          </cell>
          <cell r="D1580">
            <v>24.886299999999999</v>
          </cell>
        </row>
        <row r="1581">
          <cell r="A1581" t="str">
            <v>001.24.00320</v>
          </cell>
          <cell r="B1581" t="str">
            <v>Fornecimento e instalação de bóia interna tipo (são paulo) p/ caixa de água  amarelo bruto n.1350 marca deca 1/2 pol</v>
          </cell>
          <cell r="C1581" t="str">
            <v>UN</v>
          </cell>
          <cell r="D1581">
            <v>22.866299999999999</v>
          </cell>
        </row>
        <row r="1582">
          <cell r="A1582" t="str">
            <v>001.24.00340</v>
          </cell>
          <cell r="B1582" t="str">
            <v>Fornecimento e instalação de torneira bóia p/ caixa de água em pvc marca cipla 1 pol</v>
          </cell>
          <cell r="C1582" t="str">
            <v>UN</v>
          </cell>
          <cell r="D1582">
            <v>11.4071</v>
          </cell>
        </row>
        <row r="1583">
          <cell r="A1583" t="str">
            <v>001.24.00360</v>
          </cell>
          <cell r="B1583" t="str">
            <v>Fornecimento e instalação de torneira bóia p/ caixa de água em pvc marca cipla 3/4 pol</v>
          </cell>
          <cell r="C1583" t="str">
            <v>UN</v>
          </cell>
          <cell r="D1583">
            <v>10.7163</v>
          </cell>
        </row>
        <row r="1584">
          <cell r="A1584" t="str">
            <v>001.24.00380</v>
          </cell>
          <cell r="B1584" t="str">
            <v>Fornecimento e instalação de torneira bóia p/ caixa de água em pvc marca cipla 1/2 pol</v>
          </cell>
          <cell r="C1584" t="str">
            <v>UN</v>
          </cell>
          <cell r="D1584">
            <v>10.7163</v>
          </cell>
        </row>
        <row r="1585">
          <cell r="A1585" t="str">
            <v>001.25</v>
          </cell>
          <cell r="B1585" t="str">
            <v>INSTALAÇÕES HIDRÁULICAS - PVC SOLDÁVEL/ROSCÁVEL MARROM</v>
          </cell>
          <cell r="D1585">
            <v>2223.9286999999999</v>
          </cell>
        </row>
        <row r="1586">
          <cell r="A1586" t="str">
            <v>001.25.00020</v>
          </cell>
          <cell r="B1586" t="str">
            <v>Tubo de pvc rígido soldável marrom em barra de 6 m diâmetro 110mm (4) pol</v>
          </cell>
          <cell r="C1586" t="str">
            <v>M</v>
          </cell>
          <cell r="D1586">
            <v>28.8324</v>
          </cell>
        </row>
        <row r="1587">
          <cell r="A1587" t="str">
            <v>001.25.00040</v>
          </cell>
          <cell r="B1587" t="str">
            <v>Tubo de pvc rígido soldável marrom em barra de 6 m diâmetro 85mm (3) pol</v>
          </cell>
          <cell r="C1587" t="str">
            <v>M</v>
          </cell>
          <cell r="D1587">
            <v>24.287400000000002</v>
          </cell>
        </row>
        <row r="1588">
          <cell r="A1588" t="str">
            <v>001.25.00060</v>
          </cell>
          <cell r="B1588" t="str">
            <v>Tubo de pvc rígido soldável marrom em barra de 6 m diâmetro 75mm (2.5) pol</v>
          </cell>
          <cell r="C1588" t="str">
            <v>M</v>
          </cell>
          <cell r="D1588">
            <v>12.844099999999999</v>
          </cell>
        </row>
        <row r="1589">
          <cell r="A1589" t="str">
            <v>001.25.00080</v>
          </cell>
          <cell r="B1589" t="str">
            <v>Tubo de pvc rígido soldável marrom em barra de 6 m diâmetro 60mm (2) pl</v>
          </cell>
          <cell r="C1589" t="str">
            <v>M</v>
          </cell>
          <cell r="D1589">
            <v>8.5120000000000005</v>
          </cell>
        </row>
        <row r="1590">
          <cell r="A1590" t="str">
            <v>001.25.00100</v>
          </cell>
          <cell r="B1590" t="str">
            <v>Tubo de pvc rígido soldável marrom em barra de 6 m diâmetro 50mm (1.5) pol</v>
          </cell>
          <cell r="C1590" t="str">
            <v>M</v>
          </cell>
          <cell r="D1590">
            <v>5.1649000000000003</v>
          </cell>
        </row>
        <row r="1591">
          <cell r="A1591" t="str">
            <v>001.25.00120</v>
          </cell>
          <cell r="B1591" t="str">
            <v>Tubo de pvc rígido soldável marrom em barra de 6 m diâmetro 40mm (1.1/4) pol</v>
          </cell>
          <cell r="C1591" t="str">
            <v>M</v>
          </cell>
          <cell r="D1591">
            <v>6.1384999999999996</v>
          </cell>
        </row>
        <row r="1592">
          <cell r="A1592" t="str">
            <v>001.25.00140</v>
          </cell>
          <cell r="B1592" t="str">
            <v>Tubo de pvc rígido soldável marrom em barra de 6 m diâmetro 32mm (1) pol</v>
          </cell>
          <cell r="C1592" t="str">
            <v>M</v>
          </cell>
          <cell r="D1592">
            <v>4.7554999999999996</v>
          </cell>
        </row>
        <row r="1593">
          <cell r="A1593" t="str">
            <v>001.25.00160</v>
          </cell>
          <cell r="B1593" t="str">
            <v>Tubo de pvc rígido sodável marrom em barra de 6 m diâmetro 25mm (3/4) pol</v>
          </cell>
          <cell r="C1593" t="str">
            <v>M</v>
          </cell>
          <cell r="D1593">
            <v>1.7457</v>
          </cell>
        </row>
        <row r="1594">
          <cell r="A1594" t="str">
            <v>001.25.00180</v>
          </cell>
          <cell r="B1594" t="str">
            <v>Tubo de pvc rígido soldável marrom em barra de 6 m diâmetro 20mm (1/2) pol</v>
          </cell>
          <cell r="C1594" t="str">
            <v>M</v>
          </cell>
          <cell r="D1594">
            <v>1.7238</v>
          </cell>
        </row>
        <row r="1595">
          <cell r="A1595" t="str">
            <v>001.25.00200</v>
          </cell>
          <cell r="B1595" t="str">
            <v>Curva de 90º de pvc rígido para tubo soldável 110mm ( 4 pol )</v>
          </cell>
          <cell r="C1595" t="str">
            <v>UN</v>
          </cell>
          <cell r="D1595">
            <v>31.7151</v>
          </cell>
        </row>
        <row r="1596">
          <cell r="A1596" t="str">
            <v>001.25.00220</v>
          </cell>
          <cell r="B1596" t="str">
            <v>Curva de 90º de pvc rígido para tubo soldável 85mm ( 3 pol )</v>
          </cell>
          <cell r="C1596" t="str">
            <v>UN</v>
          </cell>
          <cell r="D1596">
            <v>15.64</v>
          </cell>
        </row>
        <row r="1597">
          <cell r="A1597" t="str">
            <v>001.25.00240</v>
          </cell>
          <cell r="B1597" t="str">
            <v>Curva de 90º de pvc rígido para tubo soldável 75mm (21/2 pol)</v>
          </cell>
          <cell r="C1597" t="str">
            <v>UN</v>
          </cell>
          <cell r="D1597">
            <v>16.07</v>
          </cell>
        </row>
        <row r="1598">
          <cell r="A1598" t="str">
            <v>001.25.00260</v>
          </cell>
          <cell r="B1598" t="str">
            <v>Curva de 90º de pvc rígido para tubo soldável 60mm (2 pol)</v>
          </cell>
          <cell r="C1598" t="str">
            <v>UN</v>
          </cell>
          <cell r="D1598">
            <v>13.555</v>
          </cell>
        </row>
        <row r="1599">
          <cell r="A1599" t="str">
            <v>001.25.00280</v>
          </cell>
          <cell r="B1599" t="str">
            <v>Curva de 90º de pvc rígido para tubo soldável 50mm (1 1/2 pol)</v>
          </cell>
          <cell r="C1599" t="str">
            <v>UN</v>
          </cell>
          <cell r="D1599">
            <v>6.5149999999999997</v>
          </cell>
        </row>
        <row r="1600">
          <cell r="A1600" t="str">
            <v>001.25.00300</v>
          </cell>
          <cell r="B1600" t="str">
            <v>Curva de 90º de pvc rígido para tubo soldável 40mm (1 1/4 pol)</v>
          </cell>
          <cell r="C1600" t="str">
            <v>UN</v>
          </cell>
          <cell r="D1600">
            <v>5.5049999999999999</v>
          </cell>
        </row>
        <row r="1601">
          <cell r="A1601" t="str">
            <v>001.25.00320</v>
          </cell>
          <cell r="B1601" t="str">
            <v>Curva de 90º de pvc rígido para tubo soldável 32mm (1 pol)</v>
          </cell>
          <cell r="C1601" t="str">
            <v>UN</v>
          </cell>
          <cell r="D1601">
            <v>5.3400999999999996</v>
          </cell>
        </row>
        <row r="1602">
          <cell r="A1602" t="str">
            <v>001.25.00340</v>
          </cell>
          <cell r="B1602" t="str">
            <v>Curva de 90º de pvc rígido para tubo soldável 25mm (3/4 pol)</v>
          </cell>
          <cell r="C1602" t="str">
            <v>UN</v>
          </cell>
          <cell r="D1602">
            <v>3.4701</v>
          </cell>
        </row>
        <row r="1603">
          <cell r="A1603" t="str">
            <v>001.25.00360</v>
          </cell>
          <cell r="B1603" t="str">
            <v>Curva de 90º de pvc rígido para tubo soldável 20mm (1/2 pol)</v>
          </cell>
          <cell r="C1603" t="str">
            <v>UN</v>
          </cell>
          <cell r="D1603">
            <v>2.6301000000000001</v>
          </cell>
        </row>
        <row r="1604">
          <cell r="A1604" t="str">
            <v>001.25.00380</v>
          </cell>
          <cell r="B1604" t="str">
            <v>Curva de 45º de pvc rígido para tubo soldável 110mm ( 4 pol )</v>
          </cell>
          <cell r="C1604" t="str">
            <v>UN</v>
          </cell>
          <cell r="D1604">
            <v>27.245100000000001</v>
          </cell>
        </row>
        <row r="1605">
          <cell r="A1605" t="str">
            <v>001.25.00400</v>
          </cell>
          <cell r="B1605" t="str">
            <v>Curva de 45º de pvc rígido para tubo soldável 85mm ( 3 pol )</v>
          </cell>
          <cell r="C1605" t="str">
            <v>UN</v>
          </cell>
          <cell r="D1605">
            <v>12.29</v>
          </cell>
        </row>
        <row r="1606">
          <cell r="A1606" t="str">
            <v>001.25.00420</v>
          </cell>
          <cell r="B1606" t="str">
            <v>Curva de 45º de pvc rígido para tubo soldável 75mm ( 2 1/2 pol )</v>
          </cell>
          <cell r="C1606" t="str">
            <v>UN</v>
          </cell>
          <cell r="D1606">
            <v>8.69</v>
          </cell>
        </row>
        <row r="1607">
          <cell r="A1607" t="str">
            <v>001.25.00440</v>
          </cell>
          <cell r="B1607" t="str">
            <v>Curva de 45º de pvc rígido para tubo soldável 60mm ( 2  pol )</v>
          </cell>
          <cell r="C1607" t="str">
            <v>UN</v>
          </cell>
          <cell r="D1607">
            <v>5.1150000000000002</v>
          </cell>
        </row>
        <row r="1608">
          <cell r="A1608" t="str">
            <v>001.25.00460</v>
          </cell>
          <cell r="B1608" t="str">
            <v>Curva de 45º de pvc rígido para tubo soldável 50mm ( 1 1/2  pol )</v>
          </cell>
          <cell r="C1608" t="str">
            <v>UN</v>
          </cell>
          <cell r="D1608">
            <v>3.5049999999999999</v>
          </cell>
        </row>
        <row r="1609">
          <cell r="A1609" t="str">
            <v>001.25.00480</v>
          </cell>
          <cell r="B1609" t="str">
            <v>Curva de 45º de pvc rígido para tubo soldável 50mm ( 1 1/4  pol )</v>
          </cell>
          <cell r="C1609" t="str">
            <v>UN</v>
          </cell>
          <cell r="D1609">
            <v>2.2850000000000001</v>
          </cell>
        </row>
        <row r="1610">
          <cell r="A1610" t="str">
            <v>001.25.00500</v>
          </cell>
          <cell r="B1610" t="str">
            <v>Curva de 45º de pvc rígido para tubo soldável 32mm ( 1  pol )</v>
          </cell>
          <cell r="C1610" t="str">
            <v>UN</v>
          </cell>
          <cell r="D1610">
            <v>1.3601000000000001</v>
          </cell>
        </row>
        <row r="1611">
          <cell r="A1611" t="str">
            <v>001.25.00520</v>
          </cell>
          <cell r="B1611" t="str">
            <v>Curva de 45º de pvc rígido para tubo soldável 25mm ( 3/4  pol )</v>
          </cell>
          <cell r="C1611" t="str">
            <v>UN</v>
          </cell>
          <cell r="D1611">
            <v>1.0901000000000001</v>
          </cell>
        </row>
        <row r="1612">
          <cell r="A1612" t="str">
            <v>001.25.00540</v>
          </cell>
          <cell r="B1612" t="str">
            <v>Curva de 45º de pvc rígido para tubo soldável 20mm ( 1/2  pol )</v>
          </cell>
          <cell r="C1612" t="str">
            <v>UN</v>
          </cell>
          <cell r="D1612">
            <v>1.2451000000000001</v>
          </cell>
        </row>
        <row r="1613">
          <cell r="A1613" t="str">
            <v>001.25.00560</v>
          </cell>
          <cell r="B1613" t="str">
            <v>Luva de pvc rígido para tubo soldável 110mm ( 4 pol )</v>
          </cell>
          <cell r="C1613" t="str">
            <v>UN</v>
          </cell>
          <cell r="D1613">
            <v>24.205100000000002</v>
          </cell>
        </row>
        <row r="1614">
          <cell r="A1614" t="str">
            <v>001.25.00580</v>
          </cell>
          <cell r="B1614" t="str">
            <v>Luva de pvc rígido para tubo soldável 85mm ( 3 pol )</v>
          </cell>
          <cell r="C1614" t="str">
            <v>UN</v>
          </cell>
          <cell r="D1614">
            <v>20.09</v>
          </cell>
        </row>
        <row r="1615">
          <cell r="A1615" t="str">
            <v>001.25.00600</v>
          </cell>
          <cell r="B1615" t="str">
            <v>Luva de pvc rígido para tubo soldável 75mm ( 2 1/2 pol )</v>
          </cell>
          <cell r="C1615" t="str">
            <v>UN</v>
          </cell>
          <cell r="D1615">
            <v>13.49</v>
          </cell>
        </row>
        <row r="1616">
          <cell r="A1616" t="str">
            <v>001.25.00620</v>
          </cell>
          <cell r="B1616" t="str">
            <v>Luva de pvc rígido para tubo soldável 60mm ( 2 pol )</v>
          </cell>
          <cell r="C1616" t="str">
            <v>UN</v>
          </cell>
          <cell r="D1616">
            <v>1.6950000000000001</v>
          </cell>
        </row>
        <row r="1617">
          <cell r="A1617" t="str">
            <v>001.25.00640</v>
          </cell>
          <cell r="B1617" t="str">
            <v>Luva de pvc rígido para tubo soldável 50mm ( 1 1/2 pol )</v>
          </cell>
          <cell r="C1617" t="str">
            <v>UN</v>
          </cell>
          <cell r="D1617">
            <v>2.9350000000000001</v>
          </cell>
        </row>
        <row r="1618">
          <cell r="A1618" t="str">
            <v>001.25.00660</v>
          </cell>
          <cell r="B1618" t="str">
            <v>Luva de pvc rígido para tubo soldável 40mm ( 1 1/4pol )</v>
          </cell>
          <cell r="C1618" t="str">
            <v>UN</v>
          </cell>
          <cell r="D1618">
            <v>2.585</v>
          </cell>
        </row>
        <row r="1619">
          <cell r="A1619" t="str">
            <v>001.25.00680</v>
          </cell>
          <cell r="B1619" t="str">
            <v>Luva de pvc rígido para tubo soldável 32mm ( 1 pol )</v>
          </cell>
          <cell r="C1619" t="str">
            <v>UN</v>
          </cell>
          <cell r="D1619">
            <v>1.4100999999999999</v>
          </cell>
        </row>
        <row r="1620">
          <cell r="A1620" t="str">
            <v>001.25.00700</v>
          </cell>
          <cell r="B1620" t="str">
            <v>Luva de pvc rígido para tubo soldável 25mm ( 3/4 pol )</v>
          </cell>
          <cell r="C1620" t="str">
            <v>UN</v>
          </cell>
          <cell r="D1620">
            <v>1.0501</v>
          </cell>
        </row>
        <row r="1621">
          <cell r="A1621" t="str">
            <v>001.25.00720</v>
          </cell>
          <cell r="B1621" t="str">
            <v>Luva de pvc rígido para tubo soldável 20mm ( 1/2 pol )</v>
          </cell>
          <cell r="C1621" t="str">
            <v>UN</v>
          </cell>
          <cell r="D1621">
            <v>1.0401</v>
          </cell>
        </row>
        <row r="1622">
          <cell r="A1622" t="str">
            <v>001.25.00740</v>
          </cell>
          <cell r="B1622" t="str">
            <v>Cotovelo de pvc rígido para tubo soldável 110 mm (4 pol)</v>
          </cell>
          <cell r="C1622" t="str">
            <v>UN</v>
          </cell>
          <cell r="D1622">
            <v>89.765100000000004</v>
          </cell>
        </row>
        <row r="1623">
          <cell r="A1623" t="str">
            <v>001.25.00760</v>
          </cell>
          <cell r="B1623" t="str">
            <v>Cotovelo de pvc rígido para tubo soldável 85 mm (3 pol)</v>
          </cell>
          <cell r="C1623" t="str">
            <v>UN</v>
          </cell>
          <cell r="D1623">
            <v>40.549999999999997</v>
          </cell>
        </row>
        <row r="1624">
          <cell r="A1624" t="str">
            <v>001.25.00780</v>
          </cell>
          <cell r="B1624" t="str">
            <v>Cotovelo de pvc rígido para tubo soldável 75 mm (2 1/2 pol)</v>
          </cell>
          <cell r="C1624" t="str">
            <v>UN</v>
          </cell>
          <cell r="D1624">
            <v>32.409999999999997</v>
          </cell>
        </row>
        <row r="1625">
          <cell r="A1625" t="str">
            <v>001.25.00800</v>
          </cell>
          <cell r="B1625" t="str">
            <v>Cotovelo de pvc rígido para tubo soldável 60 mm (2 pol)</v>
          </cell>
          <cell r="C1625" t="str">
            <v>UN</v>
          </cell>
          <cell r="D1625">
            <v>8.4250000000000007</v>
          </cell>
        </row>
        <row r="1626">
          <cell r="A1626" t="str">
            <v>001.25.00820</v>
          </cell>
          <cell r="B1626" t="str">
            <v>Cotovelo de pvc rígido para tubo soldável 50 mm ( 1 1/2 pol)</v>
          </cell>
          <cell r="C1626" t="str">
            <v>UN</v>
          </cell>
          <cell r="D1626">
            <v>3.5449999999999999</v>
          </cell>
        </row>
        <row r="1627">
          <cell r="A1627" t="str">
            <v>001.25.00840</v>
          </cell>
          <cell r="B1627" t="str">
            <v>Cotovelo de pvc rígido para tubo soldável 40 mm ( 1 1/4 pol)</v>
          </cell>
          <cell r="C1627" t="str">
            <v>UN</v>
          </cell>
          <cell r="D1627">
            <v>3.2650000000000001</v>
          </cell>
        </row>
        <row r="1628">
          <cell r="A1628" t="str">
            <v>001.25.00860</v>
          </cell>
          <cell r="B1628" t="str">
            <v>Cotovelo de pvc rígido para tubo soldável 32 mm ( 1 pol)</v>
          </cell>
          <cell r="C1628" t="str">
            <v>UN</v>
          </cell>
          <cell r="D1628">
            <v>1.5801000000000001</v>
          </cell>
        </row>
        <row r="1629">
          <cell r="A1629" t="str">
            <v>001.25.00880</v>
          </cell>
          <cell r="B1629" t="str">
            <v>Cotovelo de pvc rígido para tubo soldável 25 mm ( 3/4 pol)</v>
          </cell>
          <cell r="C1629" t="str">
            <v>UN</v>
          </cell>
          <cell r="D1629">
            <v>1.0501</v>
          </cell>
        </row>
        <row r="1630">
          <cell r="A1630" t="str">
            <v>001.25.00900</v>
          </cell>
          <cell r="B1630" t="str">
            <v>Cotovelo de pvc rígido para tubo soldável 20 mm ( 1/2 pol)</v>
          </cell>
          <cell r="C1630" t="str">
            <v>UN</v>
          </cell>
          <cell r="D1630">
            <v>0.98009999999999997</v>
          </cell>
        </row>
        <row r="1631">
          <cell r="A1631" t="str">
            <v>001.25.00920</v>
          </cell>
          <cell r="B1631" t="str">
            <v>Cotovelo 90º com redução de pvc rígido para tubo soldável 40 x 32mm ( 1.1/4 x 1 pol )</v>
          </cell>
          <cell r="C1631" t="str">
            <v>UN</v>
          </cell>
          <cell r="D1631">
            <v>2.335</v>
          </cell>
        </row>
        <row r="1632">
          <cell r="A1632" t="str">
            <v>001.25.00940</v>
          </cell>
          <cell r="B1632" t="str">
            <v>Cotovelo 90º com redução de pvc rígido para tubo soldável 32 x 25mm ( 1 x 3/4 pol )</v>
          </cell>
          <cell r="C1632" t="str">
            <v>UN</v>
          </cell>
          <cell r="D1632">
            <v>1.9601</v>
          </cell>
        </row>
        <row r="1633">
          <cell r="A1633" t="str">
            <v>001.25.00960</v>
          </cell>
          <cell r="B1633" t="str">
            <v>Cotovelo 90º com redução de pvc rígido para tubo soldável 25 x 20mm ( 3/4 x 1/2 pol )</v>
          </cell>
          <cell r="C1633" t="str">
            <v>UN</v>
          </cell>
          <cell r="D1633">
            <v>1.7401</v>
          </cell>
        </row>
        <row r="1634">
          <cell r="A1634" t="str">
            <v>001.25.00980</v>
          </cell>
          <cell r="B1634" t="str">
            <v>Cotovelo 45º de pvc rígido para tubo soldável 50mm ( 1.1/2 pol ).</v>
          </cell>
          <cell r="C1634" t="str">
            <v>UN</v>
          </cell>
          <cell r="D1634">
            <v>4.2549999999999999</v>
          </cell>
        </row>
        <row r="1635">
          <cell r="A1635" t="str">
            <v>001.25.01000</v>
          </cell>
          <cell r="B1635" t="str">
            <v>Cotovelo 45º de pvc rígido para tubo soldável 40 mm (1 1/4 pol)</v>
          </cell>
          <cell r="C1635" t="str">
            <v>UN</v>
          </cell>
          <cell r="D1635">
            <v>3.9849999999999999</v>
          </cell>
        </row>
        <row r="1636">
          <cell r="A1636" t="str">
            <v>001.25.01020</v>
          </cell>
          <cell r="B1636" t="str">
            <v>Cotovelo 45º de pvc rígido para tubo soldável 32 mm ( 1 pol)</v>
          </cell>
          <cell r="C1636" t="str">
            <v>UN</v>
          </cell>
          <cell r="D1636">
            <v>2.3401000000000001</v>
          </cell>
        </row>
        <row r="1637">
          <cell r="A1637" t="str">
            <v>001.25.01040</v>
          </cell>
          <cell r="B1637" t="str">
            <v>Cotovelo 45º de pvc rígido para tubo soldável 25 mm ( 3/4 pol)</v>
          </cell>
          <cell r="C1637" t="str">
            <v>UN</v>
          </cell>
          <cell r="D1637">
            <v>1.3801000000000001</v>
          </cell>
        </row>
        <row r="1638">
          <cell r="A1638" t="str">
            <v>001.25.01060</v>
          </cell>
          <cell r="B1638" t="str">
            <v>Cotovelo 45º de pvc rígido para tubo soldável 20 mm ( 1/2 pol)</v>
          </cell>
          <cell r="C1638" t="str">
            <v>UN</v>
          </cell>
          <cell r="D1638">
            <v>1.0801000000000001</v>
          </cell>
        </row>
        <row r="1639">
          <cell r="A1639" t="str">
            <v>001.25.01080</v>
          </cell>
          <cell r="B1639" t="str">
            <v>Tee 90º de pvc rígido para tubo soldável 110mm ( 4 pol )</v>
          </cell>
          <cell r="C1639" t="str">
            <v>UN</v>
          </cell>
          <cell r="D1639">
            <v>68.262600000000006</v>
          </cell>
        </row>
        <row r="1640">
          <cell r="A1640" t="str">
            <v>001.25.01100</v>
          </cell>
          <cell r="B1640" t="str">
            <v>Tee 90º de pvc rígido para tubo soldável 85mm ( 3 pol )</v>
          </cell>
          <cell r="C1640" t="str">
            <v>UN</v>
          </cell>
          <cell r="D1640">
            <v>34.040100000000002</v>
          </cell>
        </row>
        <row r="1641">
          <cell r="A1641" t="str">
            <v>001.25.01120</v>
          </cell>
          <cell r="B1641" t="str">
            <v>Tee 90º de pvc rígido para tubo soldável 75mm ( 2 1/2 pol )</v>
          </cell>
          <cell r="C1641" t="str">
            <v>UN</v>
          </cell>
          <cell r="D1641">
            <v>30.5001</v>
          </cell>
        </row>
        <row r="1642">
          <cell r="A1642" t="str">
            <v>001.25.01140</v>
          </cell>
          <cell r="B1642" t="str">
            <v>Tee 90º de pvc rígido para tubo soldável 60mm ( 2 pol )</v>
          </cell>
          <cell r="C1642" t="str">
            <v>UN</v>
          </cell>
          <cell r="D1642">
            <v>11.0176</v>
          </cell>
        </row>
        <row r="1643">
          <cell r="A1643" t="str">
            <v>001.25.01160</v>
          </cell>
          <cell r="B1643" t="str">
            <v>Tee 90º de pvc rígido para tubo soldável 50mm ( 11/2 pol )</v>
          </cell>
          <cell r="C1643" t="str">
            <v>UN</v>
          </cell>
          <cell r="D1643">
            <v>5.4775999999999998</v>
          </cell>
        </row>
        <row r="1644">
          <cell r="A1644" t="str">
            <v>001.25.01180</v>
          </cell>
          <cell r="B1644" t="str">
            <v>Tee 90º de pvc rígido para tubo soldável 40mm ( 11/4 pol )</v>
          </cell>
          <cell r="C1644" t="str">
            <v>UN</v>
          </cell>
          <cell r="D1644">
            <v>5.4276</v>
          </cell>
        </row>
        <row r="1645">
          <cell r="A1645" t="str">
            <v>001.25.01200</v>
          </cell>
          <cell r="B1645" t="str">
            <v>Tee 90º de pvc rígido para tubo soldável 32mm ( 1 pol )</v>
          </cell>
          <cell r="C1645" t="str">
            <v>UN</v>
          </cell>
          <cell r="D1645">
            <v>2.665</v>
          </cell>
        </row>
        <row r="1646">
          <cell r="A1646" t="str">
            <v>001.25.01220</v>
          </cell>
          <cell r="B1646" t="str">
            <v>Tee 90º de pvc rígido para tubo soldável 25mm ( 3/4 pol )</v>
          </cell>
          <cell r="C1646" t="str">
            <v>UN</v>
          </cell>
          <cell r="D1646">
            <v>1.425</v>
          </cell>
        </row>
        <row r="1647">
          <cell r="A1647" t="str">
            <v>001.25.01240</v>
          </cell>
          <cell r="B1647" t="str">
            <v>Tee 90º de pvc rígido para tubo soldável 20mm ( 1/2 pol )</v>
          </cell>
          <cell r="C1647" t="str">
            <v>UN</v>
          </cell>
          <cell r="D1647">
            <v>1.0901000000000001</v>
          </cell>
        </row>
        <row r="1648">
          <cell r="A1648" t="str">
            <v>001.25.01260</v>
          </cell>
          <cell r="B1648" t="str">
            <v>Tee de redução de pvc rígido part tubo soldável 110 x 85mm ( 4 x 3 pol )</v>
          </cell>
          <cell r="C1648" t="str">
            <v>UN</v>
          </cell>
          <cell r="D1648">
            <v>51.4026</v>
          </cell>
        </row>
        <row r="1649">
          <cell r="A1649" t="str">
            <v>001.25.01280</v>
          </cell>
          <cell r="B1649" t="str">
            <v>Tee de redução de pvc rígido para tubo soldável 110 x 75mm ( 4 x 2.1/2 pol )</v>
          </cell>
          <cell r="C1649" t="str">
            <v>UN</v>
          </cell>
          <cell r="D1649">
            <v>20.9726</v>
          </cell>
        </row>
        <row r="1650">
          <cell r="A1650" t="str">
            <v>001.25.01300</v>
          </cell>
          <cell r="B1650" t="str">
            <v>Tee de redução de pvc rígido para tubo soldável 110 x 60mm ( 4 x 2 pol )</v>
          </cell>
          <cell r="C1650" t="str">
            <v>UN</v>
          </cell>
          <cell r="D1650">
            <v>51.4026</v>
          </cell>
        </row>
        <row r="1651">
          <cell r="A1651" t="str">
            <v>001.25.01320</v>
          </cell>
          <cell r="B1651" t="str">
            <v>Tee de redução de pvc rígido para tubo soldável 85 x 75mm ( 3 x 2.1/2 pol )</v>
          </cell>
          <cell r="C1651" t="str">
            <v>UN</v>
          </cell>
          <cell r="D1651">
            <v>29.0701</v>
          </cell>
        </row>
        <row r="1652">
          <cell r="A1652" t="str">
            <v>001.25.01340</v>
          </cell>
          <cell r="B1652" t="str">
            <v>Tee de redução de pvc rígido para tubo soldável 85 x 60mm ( 3 x 2 pol )</v>
          </cell>
          <cell r="C1652" t="str">
            <v>UN</v>
          </cell>
          <cell r="D1652">
            <v>29.0701</v>
          </cell>
        </row>
        <row r="1653">
          <cell r="A1653" t="str">
            <v>001.25.01360</v>
          </cell>
          <cell r="B1653" t="str">
            <v>Tee de redução de pvc rígido para tubo soldável 75 x 60mm ( 2.1/2 x 2 pol )</v>
          </cell>
          <cell r="C1653" t="str">
            <v>UN</v>
          </cell>
          <cell r="D1653">
            <v>22.560099999999998</v>
          </cell>
        </row>
        <row r="1654">
          <cell r="A1654" t="str">
            <v>001.25.01380</v>
          </cell>
          <cell r="B1654" t="str">
            <v>Tee de redução de pvc rígido para tubo soldável 75 x 50mm ( 2.1/2 x 1.1/2 pol )</v>
          </cell>
          <cell r="C1654" t="str">
            <v>UN</v>
          </cell>
          <cell r="D1654">
            <v>25.740100000000002</v>
          </cell>
        </row>
        <row r="1655">
          <cell r="A1655" t="str">
            <v>001.25.01400</v>
          </cell>
          <cell r="B1655" t="str">
            <v>Tee de redução de pvc rígido para tubo soldável 50 x 40mm ( 1.1/2 x 1.1/4 pol )</v>
          </cell>
          <cell r="C1655" t="str">
            <v>UN</v>
          </cell>
          <cell r="D1655">
            <v>8.8376000000000001</v>
          </cell>
        </row>
        <row r="1656">
          <cell r="A1656" t="str">
            <v>001.25.01420</v>
          </cell>
          <cell r="B1656" t="str">
            <v>Tee de redução de pvc rígido para tubo soldável 50 x 32mm ( 1.1/2 x 1 pol )</v>
          </cell>
          <cell r="C1656" t="str">
            <v>UN</v>
          </cell>
          <cell r="D1656">
            <v>7.4576000000000002</v>
          </cell>
        </row>
        <row r="1657">
          <cell r="A1657" t="str">
            <v>001.25.01440</v>
          </cell>
          <cell r="B1657" t="str">
            <v>Tee de redução de pvc rígido para tubo soldável 50 x 25mm (1.1/2 x 3/4 pol )</v>
          </cell>
          <cell r="C1657" t="str">
            <v>UN</v>
          </cell>
          <cell r="D1657">
            <v>4.0575999999999999</v>
          </cell>
        </row>
        <row r="1658">
          <cell r="A1658" t="str">
            <v>001.25.01460</v>
          </cell>
          <cell r="B1658" t="str">
            <v>Tee de redução de pvc rígido para tubo soldável 50 x 20mm (1.1/2 x 1/2 pol )</v>
          </cell>
          <cell r="C1658" t="str">
            <v>UN</v>
          </cell>
          <cell r="D1658">
            <v>5.9176000000000002</v>
          </cell>
        </row>
        <row r="1659">
          <cell r="A1659" t="str">
            <v>001.25.01480</v>
          </cell>
          <cell r="B1659" t="str">
            <v>Tee de redução de pvc rígido para tubo soldável 40 x 32mm ( 1.1/4 x 1 pol )</v>
          </cell>
          <cell r="C1659" t="str">
            <v>UN</v>
          </cell>
          <cell r="D1659">
            <v>5.2076000000000002</v>
          </cell>
        </row>
        <row r="1660">
          <cell r="A1660" t="str">
            <v>001.25.01500</v>
          </cell>
          <cell r="B1660" t="str">
            <v>Tee de redução de pvc rígido para tubo soldável 32 x 25mm ( 1 x 3/4 pol )</v>
          </cell>
          <cell r="C1660" t="str">
            <v>UN</v>
          </cell>
          <cell r="D1660">
            <v>3.9849999999999999</v>
          </cell>
        </row>
        <row r="1661">
          <cell r="A1661" t="str">
            <v>001.25.01520</v>
          </cell>
          <cell r="B1661" t="str">
            <v>Tee de redução de pvc rígido para tubo soldável 25 x 20mm ( 3/4 x 1/2 pol )</v>
          </cell>
          <cell r="C1661" t="str">
            <v>UN</v>
          </cell>
          <cell r="D1661">
            <v>2.3849999999999998</v>
          </cell>
        </row>
        <row r="1662">
          <cell r="A1662" t="str">
            <v>001.25.01540</v>
          </cell>
          <cell r="B1662" t="str">
            <v>Bucha de redução de pvc rígido para tubo soldável 110 x 85mm ( 4 x 3 pol )</v>
          </cell>
          <cell r="C1662" t="str">
            <v>UN</v>
          </cell>
          <cell r="D1662">
            <v>21.585100000000001</v>
          </cell>
        </row>
        <row r="1663">
          <cell r="A1663" t="str">
            <v>001.25.01560</v>
          </cell>
          <cell r="B1663" t="str">
            <v>Bucha de redução de pvc rígido para tubo soldável 85 x 75mm ( 3 x 2.1/2 pol )</v>
          </cell>
          <cell r="C1663" t="str">
            <v>UN</v>
          </cell>
          <cell r="D1663">
            <v>8.43</v>
          </cell>
        </row>
        <row r="1664">
          <cell r="A1664" t="str">
            <v>001.25.01580</v>
          </cell>
          <cell r="B1664" t="str">
            <v>Bucha de redução de pvc rígido para tubo soldável 75 x 60mm (2.1/2 x 2 pol )</v>
          </cell>
          <cell r="C1664" t="str">
            <v>UN</v>
          </cell>
          <cell r="D1664">
            <v>7.85</v>
          </cell>
        </row>
        <row r="1665">
          <cell r="A1665" t="str">
            <v>001.25.01600</v>
          </cell>
          <cell r="B1665" t="str">
            <v>Bucha de redução de pvc rígido para tubo soldável 60 x 50mm ( 2 x 1.1/2 pol )</v>
          </cell>
          <cell r="C1665" t="str">
            <v>UN</v>
          </cell>
          <cell r="D1665">
            <v>2.7749999999999999</v>
          </cell>
        </row>
        <row r="1666">
          <cell r="A1666" t="str">
            <v>001.25.01620</v>
          </cell>
          <cell r="B1666" t="str">
            <v>Bucha de redução de pvc rígido para tubo soldável 50 x 40mm ( 1.1/2 x 1/1/4 pol )</v>
          </cell>
          <cell r="C1666" t="str">
            <v>UN</v>
          </cell>
          <cell r="D1666">
            <v>2.7749999999999999</v>
          </cell>
        </row>
        <row r="1667">
          <cell r="A1667" t="str">
            <v>001.25.01640</v>
          </cell>
          <cell r="B1667" t="str">
            <v>Bucha de redução de pvc rígido para tubo soldável 40 x 32mm ( 1.1/4 x 1 pol )</v>
          </cell>
          <cell r="C1667" t="str">
            <v>UN</v>
          </cell>
          <cell r="D1667">
            <v>2.0249999999999999</v>
          </cell>
        </row>
        <row r="1668">
          <cell r="A1668" t="str">
            <v>001.25.01660</v>
          </cell>
          <cell r="B1668" t="str">
            <v>Bucha de redução de pvc rígido para tubo soldável 32 x 25mm ( 1 x 3/4 pol )</v>
          </cell>
          <cell r="C1668" t="str">
            <v>UN</v>
          </cell>
          <cell r="D1668">
            <v>1.0801000000000001</v>
          </cell>
        </row>
        <row r="1669">
          <cell r="A1669" t="str">
            <v>001.25.01680</v>
          </cell>
          <cell r="B1669" t="str">
            <v>Bucha de redução de pvc rígido para tubo soldável 25 x 20mm ( 3/4 x 1/2 pol )</v>
          </cell>
          <cell r="C1669" t="str">
            <v>UN</v>
          </cell>
          <cell r="D1669">
            <v>1.0501</v>
          </cell>
        </row>
        <row r="1670">
          <cell r="A1670" t="str">
            <v>001.25.01700</v>
          </cell>
          <cell r="B1670" t="str">
            <v>União de pvc rígido para tubo soldável 110mm ( 4 pol )</v>
          </cell>
          <cell r="C1670" t="str">
            <v>UN</v>
          </cell>
          <cell r="D1670">
            <v>104.7851</v>
          </cell>
        </row>
        <row r="1671">
          <cell r="A1671" t="str">
            <v>001.25.01720</v>
          </cell>
          <cell r="B1671" t="str">
            <v>União de pvc rígido para tubo soldável 85mm ( 3 pol )</v>
          </cell>
          <cell r="C1671" t="str">
            <v>UN</v>
          </cell>
          <cell r="D1671">
            <v>81.400000000000006</v>
          </cell>
        </row>
        <row r="1672">
          <cell r="A1672" t="str">
            <v>001.25.01740</v>
          </cell>
          <cell r="B1672" t="str">
            <v>União de pvc rígido para tubo soldável 75mm ( 2 1/2 pol )</v>
          </cell>
          <cell r="C1672" t="str">
            <v>UN</v>
          </cell>
          <cell r="D1672">
            <v>73.989999999999995</v>
          </cell>
        </row>
        <row r="1673">
          <cell r="A1673" t="str">
            <v>001.25.01760</v>
          </cell>
          <cell r="B1673" t="str">
            <v>União de pvc rígido para tubo soldável 60mm ( 2 pol )</v>
          </cell>
          <cell r="C1673" t="str">
            <v>UN</v>
          </cell>
          <cell r="D1673">
            <v>25.594999999999999</v>
          </cell>
        </row>
        <row r="1674">
          <cell r="A1674" t="str">
            <v>001.25.01780</v>
          </cell>
          <cell r="B1674" t="str">
            <v>União de pvc rígido para tubo soldável 50mm ( 1 1/2 pol )</v>
          </cell>
          <cell r="C1674" t="str">
            <v>UN</v>
          </cell>
          <cell r="D1674">
            <v>12.895</v>
          </cell>
        </row>
        <row r="1675">
          <cell r="A1675" t="str">
            <v>001.25.01800</v>
          </cell>
          <cell r="B1675" t="str">
            <v>União de pvc rígido para tubo soldável 40mm ( 1 1/4 pol )</v>
          </cell>
          <cell r="C1675" t="str">
            <v>UN</v>
          </cell>
          <cell r="D1675">
            <v>13.365</v>
          </cell>
        </row>
        <row r="1676">
          <cell r="A1676" t="str">
            <v>001.25.01820</v>
          </cell>
          <cell r="B1676" t="str">
            <v>União de pvc rígido para tubo soldável 32mm ( 1 pol )</v>
          </cell>
          <cell r="C1676" t="str">
            <v>UN</v>
          </cell>
          <cell r="D1676">
            <v>6.5201000000000002</v>
          </cell>
        </row>
        <row r="1677">
          <cell r="A1677" t="str">
            <v>001.25.01840</v>
          </cell>
          <cell r="B1677" t="str">
            <v>União de pvc rígido para tubo soldável 25mm ( 3/4 pol )</v>
          </cell>
          <cell r="C1677" t="str">
            <v>UN</v>
          </cell>
          <cell r="D1677">
            <v>3.4801000000000002</v>
          </cell>
        </row>
        <row r="1678">
          <cell r="A1678" t="str">
            <v>001.25.01860</v>
          </cell>
          <cell r="B1678" t="str">
            <v>União de pvc rígido para tubo soldável 20mm ( 1/2 pol )</v>
          </cell>
          <cell r="C1678" t="str">
            <v>UN</v>
          </cell>
          <cell r="D1678">
            <v>3.2201</v>
          </cell>
        </row>
        <row r="1679">
          <cell r="A1679" t="str">
            <v>001.25.01880</v>
          </cell>
          <cell r="B1679" t="str">
            <v>Redução pvc soldável de pvc rígido para tubo soldável 110mm x 85mm (4 x 3 pol)</v>
          </cell>
          <cell r="C1679" t="str">
            <v>UN</v>
          </cell>
          <cell r="D1679">
            <v>21.9651</v>
          </cell>
        </row>
        <row r="1680">
          <cell r="A1680" t="str">
            <v>001.25.01900</v>
          </cell>
          <cell r="B1680" t="str">
            <v>Reduçao pvc soldável de pvc rígido para tubo soldável 110mm x 75mm (4 x 2.5 pol)</v>
          </cell>
          <cell r="C1680" t="str">
            <v>UN</v>
          </cell>
          <cell r="D1680">
            <v>19.985099999999999</v>
          </cell>
        </row>
        <row r="1681">
          <cell r="A1681" t="str">
            <v>001.25.01920</v>
          </cell>
          <cell r="B1681" t="str">
            <v>Redução pvc soldável de pvc rígido para tubo soldável 110mm x60mm (4 x 2 pol)</v>
          </cell>
          <cell r="C1681" t="str">
            <v>UN</v>
          </cell>
          <cell r="D1681">
            <v>19.1051</v>
          </cell>
        </row>
        <row r="1682">
          <cell r="A1682" t="str">
            <v>001.25.01940</v>
          </cell>
          <cell r="B1682" t="str">
            <v>Redução pvc soldável de pvc rígido para tubo soldável 85mm x 75mm (3 x 2.5 pol)</v>
          </cell>
          <cell r="C1682" t="str">
            <v>UN</v>
          </cell>
          <cell r="D1682">
            <v>12.3</v>
          </cell>
        </row>
        <row r="1683">
          <cell r="A1683" t="str">
            <v>001.25.01960</v>
          </cell>
          <cell r="B1683" t="str">
            <v>Redução pvc soldável de pvc rígido para tubo soldável 85mm x 60mm (3 x 2 pol)</v>
          </cell>
          <cell r="C1683" t="str">
            <v>UN</v>
          </cell>
          <cell r="D1683">
            <v>11.32</v>
          </cell>
        </row>
        <row r="1684">
          <cell r="A1684" t="str">
            <v>001.25.01980</v>
          </cell>
          <cell r="B1684" t="str">
            <v>Redução pvc soldável de pvc rígido para tubo soldável 75mm x 60mm (2.5 x 2 pol)</v>
          </cell>
          <cell r="C1684" t="str">
            <v>UN</v>
          </cell>
          <cell r="D1684">
            <v>8.7100000000000009</v>
          </cell>
        </row>
        <row r="1685">
          <cell r="A1685" t="str">
            <v>001.25.02000</v>
          </cell>
          <cell r="B1685" t="str">
            <v>Redução pvc soldável de pvc rígido para tubo soldável 60mm x 50mm (2 x 1.5 pol)</v>
          </cell>
          <cell r="C1685" t="str">
            <v>UN</v>
          </cell>
          <cell r="D1685">
            <v>4.74</v>
          </cell>
        </row>
        <row r="1686">
          <cell r="A1686" t="str">
            <v>001.25.02020</v>
          </cell>
          <cell r="B1686" t="str">
            <v>Redução pvc soldável de pvc rígido para tubo soldável 40mm x 32mm (1 1/4 x 1 pol)</v>
          </cell>
          <cell r="C1686" t="str">
            <v>UN</v>
          </cell>
          <cell r="D1686">
            <v>2.665</v>
          </cell>
        </row>
        <row r="1687">
          <cell r="A1687" t="str">
            <v>001.25.02040</v>
          </cell>
          <cell r="B1687" t="str">
            <v>Redução pvc soldável de pvc rígido para tubo soldável 32mm x 25mm (1 x 3/4 pol)</v>
          </cell>
          <cell r="C1687" t="str">
            <v>UN</v>
          </cell>
          <cell r="D1687">
            <v>1.7601</v>
          </cell>
        </row>
        <row r="1688">
          <cell r="A1688" t="str">
            <v>001.25.02060</v>
          </cell>
          <cell r="B1688" t="str">
            <v>Redução pvc soldável de pvc rígido para tubo soldável 25mm x 20mm (3/4 x 1/2 pol)</v>
          </cell>
          <cell r="C1688" t="str">
            <v>UN</v>
          </cell>
          <cell r="D1688">
            <v>1.2000999999999999</v>
          </cell>
        </row>
        <row r="1689">
          <cell r="A1689" t="str">
            <v>001.25.02080</v>
          </cell>
          <cell r="B1689" t="str">
            <v>Adaptador soldável com bolsa e rosca para registro de pvc rígido para tubo soldável 110m x 4 pol</v>
          </cell>
          <cell r="C1689" t="str">
            <v>UN</v>
          </cell>
          <cell r="D1689">
            <v>22.995100000000001</v>
          </cell>
        </row>
        <row r="1690">
          <cell r="A1690" t="str">
            <v>001.25.02100</v>
          </cell>
          <cell r="B1690" t="str">
            <v>Adaptador soldável com bolsa e rosca para registro de pvc rígido para tubo soldável 85mm x 3 pol</v>
          </cell>
          <cell r="C1690" t="str">
            <v>UN</v>
          </cell>
          <cell r="D1690">
            <v>13.49</v>
          </cell>
        </row>
        <row r="1691">
          <cell r="A1691" t="str">
            <v>001.25.02120</v>
          </cell>
          <cell r="B1691" t="str">
            <v>Adaptador soldável com bolsa e rosca para registro de pvc rígido para tubo soldável 75mm x 2.5 pol</v>
          </cell>
          <cell r="C1691" t="str">
            <v>UN</v>
          </cell>
          <cell r="D1691">
            <v>12.05</v>
          </cell>
        </row>
        <row r="1692">
          <cell r="A1692" t="str">
            <v>001.25.02140</v>
          </cell>
          <cell r="B1692" t="str">
            <v>Adaptador soldável com bolsa e rosca para registro de pvc rígido para tubo soldável 60mm x 2 pol</v>
          </cell>
          <cell r="C1692" t="str">
            <v>UN</v>
          </cell>
          <cell r="D1692">
            <v>4.58</v>
          </cell>
        </row>
        <row r="1693">
          <cell r="A1693" t="str">
            <v>001.25.02160</v>
          </cell>
          <cell r="B1693" t="str">
            <v>Adaptador soldável com bolsa e rosca para registro de pvc rígido para tubo soldável 50mm x 1.5 pol</v>
          </cell>
          <cell r="C1693" t="str">
            <v>UN</v>
          </cell>
          <cell r="D1693">
            <v>2.395</v>
          </cell>
        </row>
        <row r="1694">
          <cell r="A1694" t="str">
            <v>001.25.02180</v>
          </cell>
          <cell r="B1694" t="str">
            <v>Adaptador soldável com bolsa e rosca para registro de pvc rígido para tubo soldável 50mm x 1.1/4 pol</v>
          </cell>
          <cell r="C1694" t="str">
            <v>UN</v>
          </cell>
          <cell r="D1694">
            <v>2.665</v>
          </cell>
        </row>
        <row r="1695">
          <cell r="A1695" t="str">
            <v>001.25.02200</v>
          </cell>
          <cell r="B1695" t="str">
            <v>Adaptador soldável com bolsa e rosca para registro de pvc rígido para tubo soldável 40mm x 1.5 pol.</v>
          </cell>
          <cell r="C1695" t="str">
            <v>UN</v>
          </cell>
          <cell r="D1695">
            <v>4.2149999999999999</v>
          </cell>
        </row>
        <row r="1696">
          <cell r="A1696" t="str">
            <v>001.25.02220</v>
          </cell>
          <cell r="B1696" t="str">
            <v>Adaptador soldável com bolsa e rosca para registro de pvc rígido para tubo soldável 40mm x 1.1/4 pol</v>
          </cell>
          <cell r="C1696" t="str">
            <v>UN</v>
          </cell>
          <cell r="D1696">
            <v>2.665</v>
          </cell>
        </row>
        <row r="1697">
          <cell r="A1697" t="str">
            <v>001.25.02240</v>
          </cell>
          <cell r="B1697" t="str">
            <v>Adaptador soldável com bolsa e rosca para registro de pvc rígido para tubo soldável 32mm x 1 pol</v>
          </cell>
          <cell r="C1697" t="str">
            <v>UN</v>
          </cell>
          <cell r="D1697">
            <v>1.4601</v>
          </cell>
        </row>
        <row r="1698">
          <cell r="A1698" t="str">
            <v>001.25.02260</v>
          </cell>
          <cell r="B1698" t="str">
            <v>Adaptador soldável com bolsa e rosca para registro de pvc rígido para tubo soldável 25mm x 3/4 pol</v>
          </cell>
          <cell r="C1698" t="str">
            <v>UN</v>
          </cell>
          <cell r="D1698">
            <v>0.96009999999999995</v>
          </cell>
        </row>
        <row r="1699">
          <cell r="A1699" t="str">
            <v>001.25.02280</v>
          </cell>
          <cell r="B1699" t="str">
            <v>Adaptador soldável com bolsa e rosca para registro de pvc rígido para tubo soldável 20mm x 1/2 pol</v>
          </cell>
          <cell r="C1699" t="str">
            <v>UN</v>
          </cell>
          <cell r="D1699">
            <v>0.98009999999999997</v>
          </cell>
        </row>
        <row r="1700">
          <cell r="A1700" t="str">
            <v>001.25.02300</v>
          </cell>
          <cell r="B1700" t="str">
            <v>Adaptador soldável com flanges de pvc rígido para tubo soldável para caixa de água 110mm x 4 pol</v>
          </cell>
          <cell r="C1700" t="str">
            <v>UN</v>
          </cell>
          <cell r="D1700">
            <v>152.76089999999999</v>
          </cell>
        </row>
        <row r="1701">
          <cell r="A1701" t="str">
            <v>001.25.02320</v>
          </cell>
          <cell r="B1701" t="str">
            <v>Adaptador soldável com flanges de pvc rígido para tubo soldável para caixa de água  85mm x 3 pol</v>
          </cell>
          <cell r="C1701" t="str">
            <v>UN</v>
          </cell>
          <cell r="D1701">
            <v>99.639899999999997</v>
          </cell>
        </row>
        <row r="1702">
          <cell r="A1702" t="str">
            <v>001.25.02340</v>
          </cell>
          <cell r="B1702" t="str">
            <v>Adaptador soldável com flantes de pvc rígido para tubo soldável para caixa de água 75mm x 2.5 pol</v>
          </cell>
          <cell r="C1702" t="str">
            <v>UN</v>
          </cell>
          <cell r="D1702">
            <v>77.639899999999997</v>
          </cell>
        </row>
        <row r="1703">
          <cell r="A1703" t="str">
            <v>001.25.02360</v>
          </cell>
          <cell r="B1703" t="str">
            <v>Adaptador soldável com flanges de pvc rígido para tubo soldável para caixa de água 60mm x 2 pol</v>
          </cell>
          <cell r="C1703" t="str">
            <v>UN</v>
          </cell>
          <cell r="D1703">
            <v>26.187899999999999</v>
          </cell>
        </row>
        <row r="1704">
          <cell r="A1704" t="str">
            <v>001.25.02380</v>
          </cell>
          <cell r="B1704" t="str">
            <v>Adaptador soldável com flanges de pvc rígido para tubo soldável para caixa de água 50mm x 1.5 pol</v>
          </cell>
          <cell r="C1704" t="str">
            <v>UN</v>
          </cell>
          <cell r="D1704">
            <v>19.977900000000002</v>
          </cell>
        </row>
        <row r="1705">
          <cell r="A1705" t="str">
            <v>001.25.02400</v>
          </cell>
          <cell r="B1705" t="str">
            <v>Adaptador soldável com flanges de pvc rígido para tubo soldável para caixa de água 40mm x 1.1/4 pol</v>
          </cell>
          <cell r="C1705" t="str">
            <v>UN</v>
          </cell>
          <cell r="D1705">
            <v>15.1831</v>
          </cell>
        </row>
        <row r="1706">
          <cell r="A1706" t="str">
            <v>001.25.02420</v>
          </cell>
          <cell r="B1706" t="str">
            <v>Adaptador soldável com flanges de pvc rígido para tubo soldável para caixa de água 32mm x 1 pol</v>
          </cell>
          <cell r="C1706" t="str">
            <v>UN</v>
          </cell>
          <cell r="D1706">
            <v>13.752700000000001</v>
          </cell>
        </row>
        <row r="1707">
          <cell r="A1707" t="str">
            <v>001.25.02440</v>
          </cell>
          <cell r="B1707" t="str">
            <v>Adaptador soldável com flanges de pvc rígido para tubo soldável para caixa de água 25mm x 3/4</v>
          </cell>
          <cell r="C1707" t="str">
            <v>UN</v>
          </cell>
          <cell r="D1707">
            <v>10.0627</v>
          </cell>
        </row>
        <row r="1708">
          <cell r="A1708" t="str">
            <v>001.25.02460</v>
          </cell>
          <cell r="B1708" t="str">
            <v>Adaptador soldável com flanges de pvc rígido para tubo soldável para caixa de água 20mm x 1/2 pol</v>
          </cell>
          <cell r="C1708" t="str">
            <v>UN</v>
          </cell>
          <cell r="D1708">
            <v>8.4726999999999997</v>
          </cell>
        </row>
        <row r="1709">
          <cell r="A1709" t="str">
            <v>001.25.02480</v>
          </cell>
          <cell r="B1709" t="str">
            <v>Bucha de redução longa de pvc rígido para tubo soldável 110 x 75 mm ( 4 x 2.1/2 pol)</v>
          </cell>
          <cell r="C1709" t="str">
            <v>UN</v>
          </cell>
          <cell r="D1709">
            <v>21.585100000000001</v>
          </cell>
        </row>
        <row r="1710">
          <cell r="A1710" t="str">
            <v>001.25.02500</v>
          </cell>
          <cell r="B1710" t="str">
            <v>Bucha de redução longa de pvc rígido para tubo soldável 110 x 60 mm ( 4 x 2 pol)</v>
          </cell>
          <cell r="C1710" t="str">
            <v>UN</v>
          </cell>
          <cell r="D1710">
            <v>12.585100000000001</v>
          </cell>
        </row>
        <row r="1711">
          <cell r="A1711" t="str">
            <v>001.25.02520</v>
          </cell>
          <cell r="B1711" t="str">
            <v>Bucha de redução longa de pvc rígido para tubo soldável 85 x 60 mm (3 x 2 pol)</v>
          </cell>
          <cell r="C1711" t="str">
            <v>UN</v>
          </cell>
          <cell r="D1711">
            <v>6.36</v>
          </cell>
        </row>
        <row r="1712">
          <cell r="A1712" t="str">
            <v>001.25.02540</v>
          </cell>
          <cell r="B1712" t="str">
            <v>Bucha de redução longa de pvc rígido para tubo soldável 75 x 50 mm ( 2.1/2 x 1.1/2 pol)</v>
          </cell>
          <cell r="C1712" t="str">
            <v>UN</v>
          </cell>
          <cell r="D1712">
            <v>5.97</v>
          </cell>
        </row>
        <row r="1713">
          <cell r="A1713" t="str">
            <v>001.25.02560</v>
          </cell>
          <cell r="B1713" t="str">
            <v>Bucha de redução longa de pvc rígido para tubo soldável 60 x 50 mm (2 x 1.1/2 pol)</v>
          </cell>
          <cell r="C1713" t="str">
            <v>UN</v>
          </cell>
          <cell r="D1713">
            <v>5.64</v>
          </cell>
        </row>
        <row r="1714">
          <cell r="A1714" t="str">
            <v>001.25.02580</v>
          </cell>
          <cell r="B1714" t="str">
            <v>Bucha de redução longa de pvc rígido para tubo soldável 60 x 40 mm (2 x 1.1/4 pol)</v>
          </cell>
          <cell r="C1714" t="str">
            <v>UN</v>
          </cell>
          <cell r="D1714">
            <v>4.5250000000000004</v>
          </cell>
        </row>
        <row r="1715">
          <cell r="A1715" t="str">
            <v>001.25.02600</v>
          </cell>
          <cell r="B1715" t="str">
            <v>Bucha de redução longa de pvc rígido para tubo soldável 60 x 32 mm (2 x 1 pol)</v>
          </cell>
          <cell r="C1715" t="str">
            <v>UN</v>
          </cell>
          <cell r="D1715">
            <v>5.35</v>
          </cell>
        </row>
        <row r="1716">
          <cell r="A1716" t="str">
            <v>001.25.02620</v>
          </cell>
          <cell r="B1716" t="str">
            <v>Bucha de redução longa de pvc rígido para tubo soldável 60 x 25 mm ( 2 x 3/4 pol)</v>
          </cell>
          <cell r="C1716" t="str">
            <v>UN</v>
          </cell>
          <cell r="D1716">
            <v>1.81</v>
          </cell>
        </row>
        <row r="1717">
          <cell r="A1717" t="str">
            <v>001.25.02640</v>
          </cell>
          <cell r="B1717" t="str">
            <v>Bucha de redução longa de pvc rígido para tubo soldável 50 x 32 mm ( 1.1/2 x 1 pol)</v>
          </cell>
          <cell r="C1717" t="str">
            <v>UN</v>
          </cell>
          <cell r="D1717">
            <v>2.8849999999999998</v>
          </cell>
        </row>
        <row r="1718">
          <cell r="A1718" t="str">
            <v>001.25.02660</v>
          </cell>
          <cell r="B1718" t="str">
            <v>Bucha de redução longa de pvc rígido para tubo soldável 50 x 25 mm ( 1.1/2 x 3.4 pol)</v>
          </cell>
          <cell r="C1718" t="str">
            <v>UN</v>
          </cell>
          <cell r="D1718">
            <v>2.5550000000000002</v>
          </cell>
        </row>
        <row r="1719">
          <cell r="A1719" t="str">
            <v>001.25.02680</v>
          </cell>
          <cell r="B1719" t="str">
            <v>Bucha de redução longa de pvc rígido para tubo soldável 50 x 20 mm ( 1.1/2 x 1/2 pol)</v>
          </cell>
          <cell r="C1719" t="str">
            <v>UN</v>
          </cell>
          <cell r="D1719">
            <v>2.335</v>
          </cell>
        </row>
        <row r="1720">
          <cell r="A1720" t="str">
            <v>001.25.02700</v>
          </cell>
          <cell r="B1720" t="str">
            <v>Bucha de redução longa de pvc rígido para tubo soldável 40 x 25 mm ( 1.1/4 x 3/4 pol)</v>
          </cell>
          <cell r="C1720" t="str">
            <v>UN</v>
          </cell>
          <cell r="D1720">
            <v>2.605</v>
          </cell>
        </row>
        <row r="1721">
          <cell r="A1721" t="str">
            <v>001.25.02720</v>
          </cell>
          <cell r="B1721" t="str">
            <v>Bucha de redução longa de pvc rígido para tubo soldável 40 x 20 mm (1.1/4 x 1/2 pol)</v>
          </cell>
          <cell r="C1721" t="str">
            <v>UN</v>
          </cell>
          <cell r="D1721">
            <v>2.165</v>
          </cell>
        </row>
        <row r="1722">
          <cell r="A1722" t="str">
            <v>001.25.02740</v>
          </cell>
          <cell r="B1722" t="str">
            <v>Bucha de redução longa de pvc rígido para tubo soldável 32 x 20 mm (1 x 1/2 pol)</v>
          </cell>
          <cell r="C1722" t="str">
            <v>UN</v>
          </cell>
          <cell r="D1722">
            <v>1.6500999999999999</v>
          </cell>
        </row>
        <row r="1723">
          <cell r="A1723" t="str">
            <v>001.25.02760</v>
          </cell>
          <cell r="B1723" t="str">
            <v>Cap de pvc rígido para tubo soldável 50 mm ( 1.1/2 pol)</v>
          </cell>
          <cell r="C1723" t="str">
            <v>UN</v>
          </cell>
          <cell r="D1723">
            <v>3.3125</v>
          </cell>
        </row>
        <row r="1724">
          <cell r="A1724" t="str">
            <v>001.25.02780</v>
          </cell>
          <cell r="B1724" t="str">
            <v>Cap de pvc rígido para tubo soldável 40 mm (1.1/4 pol)</v>
          </cell>
          <cell r="C1724" t="str">
            <v>UN</v>
          </cell>
          <cell r="D1724">
            <v>1.9125000000000001</v>
          </cell>
        </row>
        <row r="1725">
          <cell r="A1725" t="str">
            <v>001.25.02800</v>
          </cell>
          <cell r="B1725" t="str">
            <v>Cap de pvc rígido para tubo soldável 32 mm (1 pol)</v>
          </cell>
          <cell r="C1725" t="str">
            <v>UN</v>
          </cell>
          <cell r="D1725">
            <v>1.0349999999999999</v>
          </cell>
        </row>
        <row r="1726">
          <cell r="A1726" t="str">
            <v>001.25.02820</v>
          </cell>
          <cell r="B1726" t="str">
            <v>Cap de pvc rígido para tubo soldável 25 mm (3/4 pol)</v>
          </cell>
          <cell r="C1726" t="str">
            <v>UN</v>
          </cell>
          <cell r="D1726">
            <v>1.0349999999999999</v>
          </cell>
        </row>
        <row r="1727">
          <cell r="A1727" t="str">
            <v>001.25.02840</v>
          </cell>
          <cell r="B1727" t="str">
            <v>Cap de pvc rígido para tubo soldável 20 mm (1/2 pol)</v>
          </cell>
          <cell r="C1727" t="str">
            <v>UN</v>
          </cell>
          <cell r="D1727">
            <v>0.89500000000000002</v>
          </cell>
        </row>
        <row r="1728">
          <cell r="A1728" t="str">
            <v>001.25.02860</v>
          </cell>
          <cell r="B1728" t="str">
            <v>Joelho 90º soldável/rosqueável  32mm x 1 pol</v>
          </cell>
          <cell r="C1728" t="str">
            <v>UN</v>
          </cell>
          <cell r="D1728">
            <v>3.0101</v>
          </cell>
        </row>
        <row r="1729">
          <cell r="A1729" t="str">
            <v>001.25.02880</v>
          </cell>
          <cell r="B1729" t="str">
            <v>Joelho 90º soldável/rosqueável 25mm x 3/4 pol</v>
          </cell>
          <cell r="C1729" t="str">
            <v>UN</v>
          </cell>
          <cell r="D1729">
            <v>2.1501000000000001</v>
          </cell>
        </row>
        <row r="1730">
          <cell r="A1730" t="str">
            <v>001.25.02900</v>
          </cell>
          <cell r="B1730" t="str">
            <v>Joelho 90º soldável/rosqueável  20mm x 1/2 pol</v>
          </cell>
          <cell r="C1730" t="str">
            <v>UN</v>
          </cell>
          <cell r="D1730">
            <v>1.5301</v>
          </cell>
        </row>
        <row r="1731">
          <cell r="A1731" t="str">
            <v>001.25.02920</v>
          </cell>
          <cell r="B1731" t="str">
            <v>Joelho de redução 90º soldável/rosqueável 32mm x 3/4 pol</v>
          </cell>
          <cell r="C1731" t="str">
            <v>UN</v>
          </cell>
          <cell r="D1731">
            <v>1.4701</v>
          </cell>
        </row>
        <row r="1732">
          <cell r="A1732" t="str">
            <v>001.25.02940</v>
          </cell>
          <cell r="B1732" t="str">
            <v>Joelho de redução 90º soldável/rosqueável 25mm x 1/2 pol</v>
          </cell>
          <cell r="C1732" t="str">
            <v>UN</v>
          </cell>
          <cell r="D1732">
            <v>1.5201</v>
          </cell>
        </row>
        <row r="1733">
          <cell r="A1733" t="str">
            <v>001.25.02960</v>
          </cell>
          <cell r="B1733" t="str">
            <v>Luva simples soldável/rosqueável 50mm x 1.5 pol</v>
          </cell>
          <cell r="C1733" t="str">
            <v>UN</v>
          </cell>
          <cell r="D1733">
            <v>12.565</v>
          </cell>
        </row>
        <row r="1734">
          <cell r="A1734" t="str">
            <v>001.25.02980</v>
          </cell>
          <cell r="B1734" t="str">
            <v>Luva simples soldável/rosqueável 40mm x 1.1/4 pol</v>
          </cell>
          <cell r="C1734" t="str">
            <v>UN</v>
          </cell>
          <cell r="D1734">
            <v>5.4649999999999999</v>
          </cell>
        </row>
        <row r="1735">
          <cell r="A1735" t="str">
            <v>001.25.03000</v>
          </cell>
          <cell r="B1735" t="str">
            <v>Luva simples soldável/rosqueável 32mm x 1 pol</v>
          </cell>
          <cell r="C1735" t="str">
            <v>UN</v>
          </cell>
          <cell r="D1735">
            <v>2.6200999999999999</v>
          </cell>
        </row>
        <row r="1736">
          <cell r="A1736" t="str">
            <v>001.25.03020</v>
          </cell>
          <cell r="B1736" t="str">
            <v>Luva simples soldável/rosqueável 25mm x 3/4 pol</v>
          </cell>
          <cell r="C1736" t="str">
            <v>UN</v>
          </cell>
          <cell r="D1736">
            <v>1.4100999999999999</v>
          </cell>
        </row>
        <row r="1737">
          <cell r="A1737" t="str">
            <v>001.25.03040</v>
          </cell>
          <cell r="B1737" t="str">
            <v>Luva simples soldável/rosqueável 20mm x 1/2 pol</v>
          </cell>
          <cell r="C1737" t="str">
            <v>UN</v>
          </cell>
          <cell r="D1737">
            <v>1.7401</v>
          </cell>
        </row>
        <row r="1738">
          <cell r="A1738" t="str">
            <v>001.25.03060</v>
          </cell>
          <cell r="B1738" t="str">
            <v>Luva de redução soldável/rosqueável 25mm x 1/2 pol</v>
          </cell>
          <cell r="C1738" t="str">
            <v>UN</v>
          </cell>
          <cell r="D1738">
            <v>1.5201</v>
          </cell>
        </row>
        <row r="1739">
          <cell r="A1739" t="str">
            <v>001.25.03080</v>
          </cell>
          <cell r="B1739" t="str">
            <v>Tee 90º com rosca na bolsa central soldável/rosqueável 32mm x 32mm x 1 pol</v>
          </cell>
          <cell r="C1739" t="str">
            <v>UN</v>
          </cell>
          <cell r="D1739">
            <v>2.9449999999999998</v>
          </cell>
        </row>
        <row r="1740">
          <cell r="A1740" t="str">
            <v>001.25.03100</v>
          </cell>
          <cell r="B1740" t="str">
            <v>Tee 90º com rosca na bolsa central soldável/rosqueável 25mm x 25mm 3/4 pol</v>
          </cell>
          <cell r="C1740" t="str">
            <v>UN</v>
          </cell>
          <cell r="D1740">
            <v>4.0250000000000004</v>
          </cell>
        </row>
        <row r="1741">
          <cell r="A1741" t="str">
            <v>001.25.03120</v>
          </cell>
          <cell r="B1741" t="str">
            <v>Tee 90º com rosca na bolsa central soldável/rosqueável 20mm x 20mm x 1/2 pol</v>
          </cell>
          <cell r="C1741" t="str">
            <v>UN</v>
          </cell>
          <cell r="D1741">
            <v>4.1500000000000004</v>
          </cell>
        </row>
        <row r="1742">
          <cell r="A1742" t="str">
            <v>001.25.03140</v>
          </cell>
          <cell r="B1742" t="str">
            <v>Tee 90º com rosca na bolsa central sodável/rosqueável 32mm x 32mm x 3/4 pol</v>
          </cell>
          <cell r="C1742" t="str">
            <v>UN</v>
          </cell>
          <cell r="D1742">
            <v>5.1950000000000003</v>
          </cell>
        </row>
        <row r="1743">
          <cell r="A1743" t="str">
            <v>001.25.03160</v>
          </cell>
          <cell r="B1743" t="str">
            <v>Tee 90º com rosca na bolsa central soldável/rosqueável 25mm x 25mm x 1/2 pol</v>
          </cell>
          <cell r="C1743" t="str">
            <v>UN</v>
          </cell>
          <cell r="D1743">
            <v>2.7149999999999999</v>
          </cell>
        </row>
        <row r="1744">
          <cell r="A1744" t="str">
            <v>001.25.03180</v>
          </cell>
          <cell r="B1744" t="str">
            <v>Joelho 90º soldável com bucha de latão 25mm x 3/4 pol</v>
          </cell>
          <cell r="C1744" t="str">
            <v>UN</v>
          </cell>
          <cell r="D1744">
            <v>5.0050999999999997</v>
          </cell>
        </row>
        <row r="1745">
          <cell r="A1745" t="str">
            <v>001.25.03200</v>
          </cell>
          <cell r="B1745" t="str">
            <v>Joelho 90º soldável com bucha de latão 20mm x 1/2 pol</v>
          </cell>
          <cell r="C1745" t="str">
            <v>UN</v>
          </cell>
          <cell r="D1745">
            <v>3.7850999999999999</v>
          </cell>
        </row>
        <row r="1746">
          <cell r="A1746" t="str">
            <v>001.25.03220</v>
          </cell>
          <cell r="B1746" t="str">
            <v>Joelho de redução 90º soldável com bucha de latão 32mm x 3/4 pol</v>
          </cell>
          <cell r="C1746" t="str">
            <v>UN</v>
          </cell>
          <cell r="D1746">
            <v>2.6551</v>
          </cell>
        </row>
        <row r="1747">
          <cell r="A1747" t="str">
            <v>001.25.03240</v>
          </cell>
          <cell r="B1747" t="str">
            <v>Joelho de redução 90º soldável com bucha de latão 25mm x 1/2 pol</v>
          </cell>
          <cell r="C1747" t="str">
            <v>UN</v>
          </cell>
          <cell r="D1747">
            <v>3.5550999999999999</v>
          </cell>
        </row>
        <row r="1748">
          <cell r="A1748" t="str">
            <v>001.25.03260</v>
          </cell>
          <cell r="B1748" t="str">
            <v>Luva simples soldável com bucha de latão 25mm x 3/4 pol</v>
          </cell>
          <cell r="C1748" t="str">
            <v>UN</v>
          </cell>
          <cell r="D1748">
            <v>4.5750999999999999</v>
          </cell>
        </row>
        <row r="1749">
          <cell r="A1749" t="str">
            <v>001.25.03280</v>
          </cell>
          <cell r="B1749" t="str">
            <v>Luva simples soldável com bucha de latão 20mm x 1/2 pol</v>
          </cell>
          <cell r="C1749" t="str">
            <v>UN</v>
          </cell>
          <cell r="D1749">
            <v>3.9651000000000001</v>
          </cell>
        </row>
        <row r="1750">
          <cell r="A1750" t="str">
            <v>001.25.03300</v>
          </cell>
          <cell r="B1750" t="str">
            <v>Luva de redução soldável com bucha de latão 25mm x 1/2 pol</v>
          </cell>
          <cell r="C1750" t="str">
            <v>UN</v>
          </cell>
          <cell r="D1750">
            <v>4.1750999999999996</v>
          </cell>
        </row>
        <row r="1751">
          <cell r="A1751" t="str">
            <v>001.25.03320</v>
          </cell>
          <cell r="B1751" t="str">
            <v>Tee 90º com bucha de latão central 25mm x 25mm x 3/4 pol</v>
          </cell>
          <cell r="C1751" t="str">
            <v>UN</v>
          </cell>
          <cell r="D1751">
            <v>4.7751000000000001</v>
          </cell>
        </row>
        <row r="1752">
          <cell r="A1752" t="str">
            <v>001.25.03340</v>
          </cell>
          <cell r="B1752" t="str">
            <v>Tee 90º com bucha de latão central 20mm x 20mm x 1/2 pol</v>
          </cell>
          <cell r="C1752" t="str">
            <v>UN</v>
          </cell>
          <cell r="D1752">
            <v>4.2651000000000003</v>
          </cell>
        </row>
        <row r="1753">
          <cell r="A1753" t="str">
            <v>001.25.03360</v>
          </cell>
          <cell r="B1753" t="str">
            <v>Tee redução 90º com bucha de latão na bolsa central 32mm x 32mm x 3/4 pol</v>
          </cell>
          <cell r="C1753" t="str">
            <v>UN</v>
          </cell>
          <cell r="D1753">
            <v>5.9451000000000001</v>
          </cell>
        </row>
        <row r="1754">
          <cell r="A1754" t="str">
            <v>001.25.03380</v>
          </cell>
          <cell r="B1754" t="str">
            <v>Tee reduçao 90º com bucha de latão na bolsa central 25mm x 25mm 1/2 pol</v>
          </cell>
          <cell r="C1754" t="str">
            <v>UN</v>
          </cell>
          <cell r="D1754">
            <v>3.4651000000000001</v>
          </cell>
        </row>
        <row r="1755">
          <cell r="A1755" t="str">
            <v>001.25.03400</v>
          </cell>
          <cell r="B1755" t="str">
            <v>Adaptador com rosca e flange para caixa de água de pvc inclusive assentamento 2 pol</v>
          </cell>
          <cell r="C1755" t="str">
            <v>UN</v>
          </cell>
          <cell r="D1755">
            <v>10.387700000000001</v>
          </cell>
        </row>
        <row r="1756">
          <cell r="A1756" t="str">
            <v>001.25.03420</v>
          </cell>
          <cell r="B1756" t="str">
            <v>Adaptador com rosca e flange para caixa de água de pvc inclusive assentamento 1 pol</v>
          </cell>
          <cell r="C1756" t="str">
            <v>UN</v>
          </cell>
          <cell r="D1756">
            <v>8.5825999999999993</v>
          </cell>
        </row>
        <row r="1757">
          <cell r="A1757" t="str">
            <v>001.25.03440</v>
          </cell>
          <cell r="B1757" t="str">
            <v>Adaptador com rosca e flange para caixa de água de pvc inclusive assentamento 3/4 pol</v>
          </cell>
          <cell r="C1757" t="str">
            <v>UN</v>
          </cell>
          <cell r="D1757">
            <v>6.7725999999999997</v>
          </cell>
        </row>
        <row r="1758">
          <cell r="A1758" t="str">
            <v>001.25.03460</v>
          </cell>
          <cell r="B1758" t="str">
            <v>Adaptador com rosca e flange para caixa de água de pvc inclusive assentamento 1/2 pol</v>
          </cell>
          <cell r="C1758" t="str">
            <v>UN</v>
          </cell>
          <cell r="D1758">
            <v>6.7725999999999997</v>
          </cell>
        </row>
        <row r="1759">
          <cell r="A1759" t="str">
            <v>001.25.03480</v>
          </cell>
          <cell r="B1759" t="str">
            <v>Adaptador com rosca e flange para caixa de água de pvc inclusive assentamento 3 pol</v>
          </cell>
          <cell r="C1759" t="str">
            <v>UN</v>
          </cell>
          <cell r="D1759">
            <v>57.185200000000002</v>
          </cell>
        </row>
        <row r="1760">
          <cell r="A1760" t="str">
            <v>001.25.03500</v>
          </cell>
          <cell r="B1760" t="str">
            <v>Plug ou bujão de 2"", de pvc rígido, para tubos de pvc rosqueável</v>
          </cell>
          <cell r="C1760" t="str">
            <v>UN</v>
          </cell>
          <cell r="D1760">
            <v>2.6625000000000001</v>
          </cell>
        </row>
        <row r="1761">
          <cell r="A1761" t="str">
            <v>001.25.03520</v>
          </cell>
          <cell r="B1761" t="str">
            <v>Plug ou bujão de 1 1/2"", de pvc rígido, para tubos de pvc rosqueável</v>
          </cell>
          <cell r="C1761" t="str">
            <v>UN</v>
          </cell>
          <cell r="D1761">
            <v>2.2524999999999999</v>
          </cell>
        </row>
        <row r="1762">
          <cell r="A1762" t="str">
            <v>001.25.03540</v>
          </cell>
          <cell r="B1762" t="str">
            <v>Plug ou bujão de 1 1/4"", de pvc rígido, para tubos de pvc rosqueável</v>
          </cell>
          <cell r="C1762" t="str">
            <v>UN</v>
          </cell>
          <cell r="D1762">
            <v>1.2625</v>
          </cell>
        </row>
        <row r="1763">
          <cell r="A1763" t="str">
            <v>001.25.03560</v>
          </cell>
          <cell r="B1763" t="str">
            <v>Plug ou bujão de 1"", de pvc rígido, para tubos de pvc rosqueável</v>
          </cell>
          <cell r="C1763" t="str">
            <v>UN</v>
          </cell>
          <cell r="D1763">
            <v>0.85499999999999998</v>
          </cell>
        </row>
        <row r="1764">
          <cell r="A1764" t="str">
            <v>001.25.03580</v>
          </cell>
          <cell r="B1764" t="str">
            <v>Plug ou bujão de 3/4"", de pvc rígido, para tubos de pvc rosqueável</v>
          </cell>
          <cell r="C1764" t="str">
            <v>UN</v>
          </cell>
          <cell r="D1764">
            <v>0.63900000000000001</v>
          </cell>
        </row>
        <row r="1765">
          <cell r="A1765" t="str">
            <v>001.25.03600</v>
          </cell>
          <cell r="B1765" t="str">
            <v>Plug ou bujão de 1/2"", de pvc rígido, para tubos de pvc rosqueável</v>
          </cell>
          <cell r="C1765" t="str">
            <v>UN</v>
          </cell>
          <cell r="D1765">
            <v>0.55500000000000005</v>
          </cell>
        </row>
        <row r="1766">
          <cell r="A1766" t="str">
            <v>001.25.03620</v>
          </cell>
          <cell r="B1766" t="str">
            <v>Fornecimento e instalação de mangueira marron de pvc para água de 3/4""x2,5 mm de espessura</v>
          </cell>
          <cell r="C1766" t="str">
            <v>ML</v>
          </cell>
          <cell r="D1766">
            <v>0.8367</v>
          </cell>
        </row>
        <row r="1767">
          <cell r="A1767" t="str">
            <v>001.25.03640</v>
          </cell>
          <cell r="B1767" t="str">
            <v>Fornecimento e instalação de mangueira marron de pvc para água de  1""x3,0 mm de espessura</v>
          </cell>
          <cell r="C1767" t="str">
            <v>ML</v>
          </cell>
          <cell r="D1767">
            <v>1.0891999999999999</v>
          </cell>
        </row>
        <row r="1768">
          <cell r="A1768" t="str">
            <v>001.25.03660</v>
          </cell>
          <cell r="B1768" t="str">
            <v>Fornecimento e instalação de joelho de polietileno - 3/4"" para mangueira de polietileno ou pvc marron</v>
          </cell>
          <cell r="C1768" t="str">
            <v>UN</v>
          </cell>
          <cell r="D1768">
            <v>1.2501</v>
          </cell>
        </row>
        <row r="1769">
          <cell r="A1769" t="str">
            <v>001.25.03680</v>
          </cell>
          <cell r="B1769" t="str">
            <v>Fornecimento e instalação de joelho de polietileno  - 1"" para mangueira de polietileno ou pvc marron</v>
          </cell>
          <cell r="C1769" t="str">
            <v>UN</v>
          </cell>
          <cell r="D1769">
            <v>1.7000999999999999</v>
          </cell>
        </row>
        <row r="1770">
          <cell r="A1770" t="str">
            <v>001.25.03700</v>
          </cell>
          <cell r="B1770" t="str">
            <v>Fornecimento e instalação de tee de polietileno - 3/4"" para mangueira de polietileno ou pvc marron</v>
          </cell>
          <cell r="C1770" t="str">
            <v>UN</v>
          </cell>
          <cell r="D1770">
            <v>1.9750000000000001</v>
          </cell>
        </row>
        <row r="1771">
          <cell r="A1771" t="str">
            <v>001.25.03720</v>
          </cell>
          <cell r="B1771" t="str">
            <v>Fornecimento e instalação de tee de polietileno  1""- para mangueira de polietileno ou pvc marron</v>
          </cell>
          <cell r="C1771" t="str">
            <v>UN</v>
          </cell>
          <cell r="D1771">
            <v>3.0501</v>
          </cell>
        </row>
        <row r="1772">
          <cell r="A1772" t="str">
            <v>001.25.03740</v>
          </cell>
          <cell r="B1772" t="str">
            <v>Fornecimento e instalação de uniao de polietileno - 3/4""- para mangueira de polietileno ou pvc marron</v>
          </cell>
          <cell r="C1772" t="str">
            <v>UN</v>
          </cell>
          <cell r="D1772">
            <v>1.4500999999999999</v>
          </cell>
        </row>
        <row r="1773">
          <cell r="A1773" t="str">
            <v>001.25.03760</v>
          </cell>
          <cell r="B1773" t="str">
            <v>Fornecimento e instalação de união de polietileno  - 1""-para mangueira de polietileno ou pvc marron</v>
          </cell>
          <cell r="C1773" t="str">
            <v>UN</v>
          </cell>
          <cell r="D1773">
            <v>1.8501000000000001</v>
          </cell>
        </row>
        <row r="1774">
          <cell r="A1774" t="str">
            <v>001.25.03780</v>
          </cell>
          <cell r="B1774" t="str">
            <v>Fornecimento e instalação de adaptador de polietileno  - 3/4""- para mangueira de polietileno ou pvc marron</v>
          </cell>
          <cell r="C1774" t="str">
            <v>UN</v>
          </cell>
          <cell r="D1774">
            <v>1.5501</v>
          </cell>
        </row>
        <row r="1775">
          <cell r="A1775" t="str">
            <v>001.25.03800</v>
          </cell>
          <cell r="B1775" t="str">
            <v>Fornecimento e instalação de adaptador de polietileno  - 1""- para mangueira de polietileno ou pvc marron</v>
          </cell>
          <cell r="C1775" t="str">
            <v>UN</v>
          </cell>
          <cell r="D1775">
            <v>1.7501</v>
          </cell>
        </row>
        <row r="1776">
          <cell r="A1776" t="str">
            <v>001.26</v>
          </cell>
          <cell r="B1776" t="str">
            <v>INSTALAÇÕES HIDRÁULICAS - TUBO GALVANIZADO</v>
          </cell>
          <cell r="D1776">
            <v>2510.4023999999999</v>
          </cell>
        </row>
        <row r="1777">
          <cell r="A1777" t="str">
            <v>001.26.00020</v>
          </cell>
          <cell r="B1777" t="str">
            <v>Fornecimento e Instalação de Tubo Ferro Galvanizado S/ Costura 4 Pol x  6.00 x 3.35mm</v>
          </cell>
          <cell r="C1777" t="str">
            <v>ML</v>
          </cell>
          <cell r="D1777">
            <v>87.686899999999994</v>
          </cell>
        </row>
        <row r="1778">
          <cell r="A1778" t="str">
            <v>001.26.00040</v>
          </cell>
          <cell r="B1778" t="str">
            <v>Fornecimento e Instalação de Tubo Ferro Galvanizado S/ Costura 3 Pol x  6.00 x 3.35mm</v>
          </cell>
          <cell r="C1778" t="str">
            <v>ML</v>
          </cell>
          <cell r="D1778">
            <v>61.173099999999998</v>
          </cell>
        </row>
        <row r="1779">
          <cell r="A1779" t="str">
            <v>001.26.00060</v>
          </cell>
          <cell r="B1779" t="str">
            <v>Fornecimento e Instalação de Tubo Ferro Galvanizado S/ Costura 2.5 Pol x  6.00 x 3.35mm</v>
          </cell>
          <cell r="C1779" t="str">
            <v>ML</v>
          </cell>
          <cell r="D1779">
            <v>51.073900000000002</v>
          </cell>
        </row>
        <row r="1780">
          <cell r="A1780" t="str">
            <v>001.26.00080</v>
          </cell>
          <cell r="B1780" t="str">
            <v>Fornecimento e Instalação de Tubo Ferro Galvanizado S/ Costura 2 Pol x  6.00 x 3.00mm</v>
          </cell>
          <cell r="C1780" t="str">
            <v>ML</v>
          </cell>
          <cell r="D1780">
            <v>36.705300000000001</v>
          </cell>
        </row>
        <row r="1781">
          <cell r="A1781" t="str">
            <v>001.26.00100</v>
          </cell>
          <cell r="B1781" t="str">
            <v>Fornecimento e Instalação de Tubo Ferro Galvanizado S/ Costura 1.5 Pol x  6.00 x 3.00mm</v>
          </cell>
          <cell r="C1781" t="str">
            <v>ML</v>
          </cell>
          <cell r="D1781">
            <v>28.337399999999999</v>
          </cell>
        </row>
        <row r="1782">
          <cell r="A1782" t="str">
            <v>001.26.00120</v>
          </cell>
          <cell r="B1782" t="str">
            <v>Fornecimento e Instalação de Tubo Ferro Galvanizado S/ Costura 1 1/4 Pol x 6.00 x 2.65mm</v>
          </cell>
          <cell r="C1782" t="str">
            <v>ML</v>
          </cell>
          <cell r="D1782">
            <v>23.322700000000001</v>
          </cell>
        </row>
        <row r="1783">
          <cell r="A1783" t="str">
            <v>001.26.00140</v>
          </cell>
          <cell r="B1783" t="str">
            <v>Fornecimento e Instalação de Tubo Ferro Galvanizado S/ Costura 1 Pol x 6.00 x 2.65mm</v>
          </cell>
          <cell r="C1783" t="str">
            <v>ML</v>
          </cell>
          <cell r="D1783">
            <v>18.498899999999999</v>
          </cell>
        </row>
        <row r="1784">
          <cell r="A1784" t="str">
            <v>001.26.00160</v>
          </cell>
          <cell r="B1784" t="str">
            <v>Fornecimento e Instalação de Tubo Ferro Galvanizado S/ Costura 3/4 Pol x 6.00 x 2.25mm</v>
          </cell>
          <cell r="C1784" t="str">
            <v>ML</v>
          </cell>
          <cell r="D1784">
            <v>12.9133</v>
          </cell>
        </row>
        <row r="1785">
          <cell r="A1785" t="str">
            <v>001.26.00180</v>
          </cell>
          <cell r="B1785" t="str">
            <v>Fornecimento e Instalação de Tubo Ferro Galvanizado S/ Costura 1/2 Pol x 6.00 x 2.25mm</v>
          </cell>
          <cell r="C1785" t="str">
            <v>ML</v>
          </cell>
          <cell r="D1785">
            <v>10.251899999999999</v>
          </cell>
        </row>
        <row r="1786">
          <cell r="A1786" t="str">
            <v>001.26.00200</v>
          </cell>
          <cell r="B1786" t="str">
            <v>Fornecimento e Instalação de Cotov.Redução de Ferro Galvanizado 90  2.5x2 Pol</v>
          </cell>
          <cell r="C1786" t="str">
            <v>UN</v>
          </cell>
          <cell r="D1786">
            <v>45.912599999999998</v>
          </cell>
        </row>
        <row r="1787">
          <cell r="A1787" t="str">
            <v>001.26.00220</v>
          </cell>
          <cell r="B1787" t="str">
            <v>Fornecimento e Instalação de Cotov.Redução de Ferro Galvanizado 90  2x1.5 Pol</v>
          </cell>
          <cell r="C1787" t="str">
            <v>UN</v>
          </cell>
          <cell r="D1787">
            <v>45.443899999999999</v>
          </cell>
        </row>
        <row r="1788">
          <cell r="A1788" t="str">
            <v>001.26.00240</v>
          </cell>
          <cell r="B1788" t="str">
            <v>Fornecimento e Instalação de Cotov.Redução de Ferro Galvanizado 90° 1.5x1 1/4 Pol</v>
          </cell>
          <cell r="C1788" t="str">
            <v>UN</v>
          </cell>
          <cell r="D1788">
            <v>21.543900000000001</v>
          </cell>
        </row>
        <row r="1789">
          <cell r="A1789" t="str">
            <v>001.26.00260</v>
          </cell>
          <cell r="B1789" t="str">
            <v>Fornecimento e Instalação de Cotov.Redução de Ferro Galvanizado 90° 1.5x1pol</v>
          </cell>
          <cell r="C1789" t="str">
            <v>UN</v>
          </cell>
          <cell r="D1789">
            <v>13.543900000000001</v>
          </cell>
        </row>
        <row r="1790">
          <cell r="A1790" t="str">
            <v>001.26.00280</v>
          </cell>
          <cell r="B1790" t="str">
            <v>Fornecimento e Instalação de Cotov.Redução de Ferro Galvanizado 90 1.5x3/4 Pol</v>
          </cell>
          <cell r="C1790" t="str">
            <v>UN</v>
          </cell>
          <cell r="D1790">
            <v>16.2439</v>
          </cell>
        </row>
        <row r="1791">
          <cell r="A1791" t="str">
            <v>001.26.00300</v>
          </cell>
          <cell r="B1791" t="str">
            <v>Fornecimento e Instalação de Cotov.Redução de Ferro Galvanizado 90° 1 1/4x1 Pol</v>
          </cell>
          <cell r="C1791" t="str">
            <v>UN</v>
          </cell>
          <cell r="D1791">
            <v>10.023899999999999</v>
          </cell>
        </row>
        <row r="1792">
          <cell r="A1792" t="str">
            <v>001.26.00320</v>
          </cell>
          <cell r="B1792" t="str">
            <v>Fornecimento e Instalação de Cotov.Redução de Ferro Galvanizado 90° 1 1/4x 3/4 Pol</v>
          </cell>
          <cell r="C1792" t="str">
            <v>UN</v>
          </cell>
          <cell r="D1792">
            <v>16.2439</v>
          </cell>
        </row>
        <row r="1793">
          <cell r="A1793" t="str">
            <v>001.26.00340</v>
          </cell>
          <cell r="B1793" t="str">
            <v>Fornecimento e Instalação de Cotov.Redução de Ferro Galvanizado 90° 1x3/4 Pol</v>
          </cell>
          <cell r="C1793" t="str">
            <v>UN</v>
          </cell>
          <cell r="D1793">
            <v>6.6851000000000003</v>
          </cell>
        </row>
        <row r="1794">
          <cell r="A1794" t="str">
            <v>001.26.00360</v>
          </cell>
          <cell r="B1794" t="str">
            <v>Fornecimento e Instalação de Cotov.Redução de Ferro Galvanizado 90° 1x1/2 Pol</v>
          </cell>
          <cell r="C1794" t="str">
            <v>UN</v>
          </cell>
          <cell r="D1794">
            <v>6.6851000000000003</v>
          </cell>
        </row>
        <row r="1795">
          <cell r="A1795" t="str">
            <v>001.26.00380</v>
          </cell>
          <cell r="B1795" t="str">
            <v>Fornecimento e Instalação de Cotov.Redução de Ferro Galvanizado 90° 3/4x1/2 Pol</v>
          </cell>
          <cell r="C1795" t="str">
            <v>UN</v>
          </cell>
          <cell r="D1795">
            <v>4.3851000000000004</v>
          </cell>
        </row>
        <row r="1796">
          <cell r="A1796" t="str">
            <v>001.26.00400</v>
          </cell>
          <cell r="B1796" t="str">
            <v>Fornecimento e Instalação de Bucha Redução Ferro Galvanizado 4x3 Pol</v>
          </cell>
          <cell r="C1796" t="str">
            <v>UN</v>
          </cell>
          <cell r="D1796">
            <v>31.4101</v>
          </cell>
        </row>
        <row r="1797">
          <cell r="A1797" t="str">
            <v>001.26.00420</v>
          </cell>
          <cell r="B1797" t="str">
            <v>Fornecimento e Instalação de Bucha Redução Ferro Galvanizado 4x2.5 Pol</v>
          </cell>
          <cell r="C1797" t="str">
            <v>UN</v>
          </cell>
          <cell r="D1797">
            <v>25.080100000000002</v>
          </cell>
        </row>
        <row r="1798">
          <cell r="A1798" t="str">
            <v>001.26.00440</v>
          </cell>
          <cell r="B1798" t="str">
            <v>Fornecimento e Instalação de Bucha Redução Ferro Galvanizado 4x2 Pol</v>
          </cell>
          <cell r="C1798" t="str">
            <v>UN</v>
          </cell>
          <cell r="D1798">
            <v>31.4101</v>
          </cell>
        </row>
        <row r="1799">
          <cell r="A1799" t="str">
            <v>001.26.00460</v>
          </cell>
          <cell r="B1799" t="str">
            <v>Fornecimento e Instalação de Bucha Redução Ferro Galvanizado 3x2.5 Pol</v>
          </cell>
          <cell r="C1799" t="str">
            <v>UN</v>
          </cell>
          <cell r="D1799">
            <v>18.921399999999998</v>
          </cell>
        </row>
        <row r="1800">
          <cell r="A1800" t="str">
            <v>001.26.00480</v>
          </cell>
          <cell r="B1800" t="str">
            <v>Forneicmento e Instalação de Bucha Redução Ferro Galvanizado 3x2 Pol</v>
          </cell>
          <cell r="C1800" t="str">
            <v>UN</v>
          </cell>
          <cell r="D1800">
            <v>18.921399999999998</v>
          </cell>
        </row>
        <row r="1801">
          <cell r="A1801" t="str">
            <v>001.26.00500</v>
          </cell>
          <cell r="B1801" t="str">
            <v>Fornecimento e Instalação de Bucha Redução Ferro Galvanizado 2.5x2 Pol</v>
          </cell>
          <cell r="C1801" t="str">
            <v>UN</v>
          </cell>
          <cell r="D1801">
            <v>12.5426</v>
          </cell>
        </row>
        <row r="1802">
          <cell r="A1802" t="str">
            <v>001.26.00520</v>
          </cell>
          <cell r="B1802" t="str">
            <v>Forneicmento e Instalação de Bucha Redução Ferro Galvanizado  2.5x1.5 Pol</v>
          </cell>
          <cell r="C1802" t="str">
            <v>UN</v>
          </cell>
          <cell r="D1802">
            <v>11.852600000000001</v>
          </cell>
        </row>
        <row r="1803">
          <cell r="A1803" t="str">
            <v>001.26.00540</v>
          </cell>
          <cell r="B1803" t="str">
            <v>Fornecimento e Instalação de Bucha Redução Ferro Galvanizado 2.5x1 1/4 Pol</v>
          </cell>
          <cell r="C1803" t="str">
            <v>UN</v>
          </cell>
          <cell r="D1803">
            <v>9.9925999999999995</v>
          </cell>
        </row>
        <row r="1804">
          <cell r="A1804" t="str">
            <v>001.26.00560</v>
          </cell>
          <cell r="B1804" t="str">
            <v>Fornecimento e Instalação de Bucha Redução Ferro Galvanizado. 2x1.5 Pol</v>
          </cell>
          <cell r="C1804" t="str">
            <v>UN</v>
          </cell>
          <cell r="D1804">
            <v>8.5938999999999997</v>
          </cell>
        </row>
        <row r="1805">
          <cell r="A1805" t="str">
            <v>001.26.00580</v>
          </cell>
          <cell r="B1805" t="str">
            <v>Fornecimento e Instalação de Bucha Redução Ferro Galvanizado 2x1 1/4 Pol</v>
          </cell>
          <cell r="C1805" t="str">
            <v>UN</v>
          </cell>
          <cell r="D1805">
            <v>8.2439</v>
          </cell>
        </row>
        <row r="1806">
          <cell r="A1806" t="str">
            <v>001.26.00600</v>
          </cell>
          <cell r="B1806" t="str">
            <v>Fornecimento e Instalação de Bucha Redução Ferro Galvanizado 2x1 Pol</v>
          </cell>
          <cell r="C1806" t="str">
            <v>UN</v>
          </cell>
          <cell r="D1806">
            <v>8.5338999999999992</v>
          </cell>
        </row>
        <row r="1807">
          <cell r="A1807" t="str">
            <v>001.26.00620</v>
          </cell>
          <cell r="B1807" t="str">
            <v>Fornecimento e Instalação de Bucha Redução Ferro Galvanizado 2x3/4 Pol</v>
          </cell>
          <cell r="C1807" t="str">
            <v>UN</v>
          </cell>
          <cell r="D1807">
            <v>8.5338999999999992</v>
          </cell>
        </row>
        <row r="1808">
          <cell r="A1808" t="str">
            <v>001.26.00640</v>
          </cell>
          <cell r="B1808" t="str">
            <v>Fornecimento e Instalação de Bucha Redução Ferro Galvanizado 1.5x1 1/4 Pol</v>
          </cell>
          <cell r="C1808" t="str">
            <v>UN</v>
          </cell>
          <cell r="D1808">
            <v>6.5739000000000001</v>
          </cell>
        </row>
        <row r="1809">
          <cell r="A1809" t="str">
            <v>001.26.00660</v>
          </cell>
          <cell r="B1809" t="str">
            <v>Fornecimento e Instalação de Bucha Redução Ferro Galvanizado 1.5x1 Pol</v>
          </cell>
          <cell r="C1809" t="str">
            <v>UN</v>
          </cell>
          <cell r="D1809">
            <v>6.2839</v>
          </cell>
        </row>
        <row r="1810">
          <cell r="A1810" t="str">
            <v>001.26.00680</v>
          </cell>
          <cell r="B1810" t="str">
            <v>Fornecimento e Instalação de Bucha Redução Ferro Galvanizado 1.5x3/4 Pol</v>
          </cell>
          <cell r="C1810" t="str">
            <v>UN</v>
          </cell>
          <cell r="D1810">
            <v>6.5538999999999996</v>
          </cell>
        </row>
        <row r="1811">
          <cell r="A1811" t="str">
            <v>001.26.00700</v>
          </cell>
          <cell r="B1811" t="str">
            <v>Fornecimento e Instalação de Bucha Redução Ferro Galvanizado 1 1/4x1 Pol</v>
          </cell>
          <cell r="C1811" t="str">
            <v>UN</v>
          </cell>
          <cell r="D1811">
            <v>5.8738999999999999</v>
          </cell>
        </row>
        <row r="1812">
          <cell r="A1812" t="str">
            <v>001.26.00720</v>
          </cell>
          <cell r="B1812" t="str">
            <v>Fornecimento e Instalação de Bucha Redução Ferro Galvanizado 1 1/4x3/4 Pol</v>
          </cell>
          <cell r="C1812" t="str">
            <v>UN</v>
          </cell>
          <cell r="D1812">
            <v>5.8838999999999997</v>
          </cell>
        </row>
        <row r="1813">
          <cell r="A1813" t="str">
            <v>001.26.00740</v>
          </cell>
          <cell r="B1813" t="str">
            <v>Fornecimento e Instalação de Bucha Redução Ferro Galvanizado 1 1/4x1/2 Pol</v>
          </cell>
          <cell r="C1813" t="str">
            <v>UN</v>
          </cell>
          <cell r="D1813">
            <v>5.5838999999999999</v>
          </cell>
        </row>
        <row r="1814">
          <cell r="A1814" t="str">
            <v>001.26.00760</v>
          </cell>
          <cell r="B1814" t="str">
            <v>Fornecimento e Instalação de Bucha Redução Ferro Galvanizado 1x3/4 Pol</v>
          </cell>
          <cell r="C1814" t="str">
            <v>UN</v>
          </cell>
          <cell r="D1814">
            <v>4.0850999999999997</v>
          </cell>
        </row>
        <row r="1815">
          <cell r="A1815" t="str">
            <v>001.26.00780</v>
          </cell>
          <cell r="B1815" t="str">
            <v>Fornecimento e Instalação de Bucha Redução Ferro Galvanizado 1x1/2 Pol</v>
          </cell>
          <cell r="C1815" t="str">
            <v>UN</v>
          </cell>
          <cell r="D1815">
            <v>4.0551000000000004</v>
          </cell>
        </row>
        <row r="1816">
          <cell r="A1816" t="str">
            <v>001.26.00800</v>
          </cell>
          <cell r="B1816" t="str">
            <v>Fornecimento e Instalação de Bucha Redução Ferro Galvanizado 3/4x1/2 Pol</v>
          </cell>
          <cell r="C1816" t="str">
            <v>UN</v>
          </cell>
          <cell r="D1816">
            <v>3.4350999999999998</v>
          </cell>
        </row>
        <row r="1817">
          <cell r="A1817" t="str">
            <v>001.26.00820</v>
          </cell>
          <cell r="B1817" t="str">
            <v>Fornecimento e Instalação de Luva De Redução De Ferro Galvanizado 4x3 Pol</v>
          </cell>
          <cell r="C1817" t="str">
            <v>UN</v>
          </cell>
          <cell r="D1817">
            <v>31.720099999999999</v>
          </cell>
        </row>
        <row r="1818">
          <cell r="A1818" t="str">
            <v>001.26.00840</v>
          </cell>
          <cell r="B1818" t="str">
            <v>Fornecimento e Instalação de Luva De Redução De Ferro Galvanizado 4x2.5 Pol</v>
          </cell>
          <cell r="C1818" t="str">
            <v>UN</v>
          </cell>
          <cell r="D1818">
            <v>23.440100000000001</v>
          </cell>
        </row>
        <row r="1819">
          <cell r="A1819" t="str">
            <v>001.26.00860</v>
          </cell>
          <cell r="B1819" t="str">
            <v>Fornecimento e Instalação de Luva De Redução De Ferro Galvanizado 4x2 Pol</v>
          </cell>
          <cell r="C1819" t="str">
            <v>UN</v>
          </cell>
          <cell r="D1819">
            <v>31.720099999999999</v>
          </cell>
        </row>
        <row r="1820">
          <cell r="A1820" t="str">
            <v>001.26.00880</v>
          </cell>
          <cell r="B1820" t="str">
            <v>Fornecimento e Instalação de Luva De Redução De Ferro Galvanizado 3x2.5 Pol</v>
          </cell>
          <cell r="C1820" t="str">
            <v>UN</v>
          </cell>
          <cell r="D1820">
            <v>22.481400000000001</v>
          </cell>
        </row>
        <row r="1821">
          <cell r="A1821" t="str">
            <v>001.26.00900</v>
          </cell>
          <cell r="B1821" t="str">
            <v>Fornecimento e Instalação de Luva De Redução De Ferro Galvanizado 3x2 Pol</v>
          </cell>
          <cell r="C1821" t="str">
            <v>UN</v>
          </cell>
          <cell r="D1821">
            <v>22.481400000000001</v>
          </cell>
        </row>
        <row r="1822">
          <cell r="A1822" t="str">
            <v>001.26.00920</v>
          </cell>
          <cell r="B1822" t="str">
            <v>Fornecimento e Instalação de Luva De Redução De Ferro Galvanizado 3x1.5 Pol</v>
          </cell>
          <cell r="C1822" t="str">
            <v>UN</v>
          </cell>
          <cell r="D1822">
            <v>22.481400000000001</v>
          </cell>
        </row>
        <row r="1823">
          <cell r="A1823" t="str">
            <v>001.26.00940</v>
          </cell>
          <cell r="B1823" t="str">
            <v>Fornecimento e Instalação de Luva De Redução De Ferro Galvanizado 2.5x2 Pol</v>
          </cell>
          <cell r="C1823" t="str">
            <v>UN</v>
          </cell>
          <cell r="D1823">
            <v>12.1126</v>
          </cell>
        </row>
        <row r="1824">
          <cell r="A1824" t="str">
            <v>001.26.00960</v>
          </cell>
          <cell r="B1824" t="str">
            <v>Fornecimento e Instalação de Luva De Redução De Ferro Galvanizado 2.5x1 1/4 Pol</v>
          </cell>
          <cell r="C1824" t="str">
            <v>UN</v>
          </cell>
          <cell r="D1824">
            <v>12.1126</v>
          </cell>
        </row>
        <row r="1825">
          <cell r="A1825" t="str">
            <v>001.26.00980</v>
          </cell>
          <cell r="B1825" t="str">
            <v>Fornecimento e Instalação de Luva De Redução De Ferro Galvanizado 2.5x1.5 Pol</v>
          </cell>
          <cell r="C1825" t="str">
            <v>UN</v>
          </cell>
          <cell r="D1825">
            <v>12.1126</v>
          </cell>
        </row>
        <row r="1826">
          <cell r="A1826" t="str">
            <v>001.26.01000</v>
          </cell>
          <cell r="B1826" t="str">
            <v>Fornecimento e Instalação de Luva De Redução De Ferro Galvanizado 2x1 1/4 Pol</v>
          </cell>
          <cell r="C1826" t="str">
            <v>UN</v>
          </cell>
          <cell r="D1826">
            <v>12.1126</v>
          </cell>
        </row>
        <row r="1827">
          <cell r="A1827" t="str">
            <v>001.26.01020</v>
          </cell>
          <cell r="B1827" t="str">
            <v>Fornecimento e Instalação de Luva De Redução De Ferro Galvanizado 2x1 Pol</v>
          </cell>
          <cell r="C1827" t="str">
            <v>UN</v>
          </cell>
          <cell r="D1827">
            <v>11.6439</v>
          </cell>
        </row>
        <row r="1828">
          <cell r="A1828" t="str">
            <v>001.26.01040</v>
          </cell>
          <cell r="B1828" t="str">
            <v>Fornecimento e Instalação de Luva De Redução De Ferro Galvanizado 1.5x1 Pol</v>
          </cell>
          <cell r="C1828" t="str">
            <v>UN</v>
          </cell>
          <cell r="D1828">
            <v>7.8438999999999997</v>
          </cell>
        </row>
        <row r="1829">
          <cell r="A1829" t="str">
            <v>001.26.01060</v>
          </cell>
          <cell r="B1829" t="str">
            <v>Fornecimento e Instalação de Luva De Redução De Ferro Galvanizado 11/4x1 Pol</v>
          </cell>
          <cell r="C1829" t="str">
            <v>UN</v>
          </cell>
          <cell r="D1829">
            <v>7.0438999999999998</v>
          </cell>
        </row>
        <row r="1830">
          <cell r="A1830" t="str">
            <v>001.26.01080</v>
          </cell>
          <cell r="B1830" t="str">
            <v>Fornecimento e Instalação de Luva De Redução De Ferro Galvanizado  1 1/4x3/4 Pol</v>
          </cell>
          <cell r="C1830" t="str">
            <v>UN</v>
          </cell>
          <cell r="D1830">
            <v>7.0438999999999998</v>
          </cell>
        </row>
        <row r="1831">
          <cell r="A1831" t="str">
            <v>001.26.01100</v>
          </cell>
          <cell r="B1831" t="str">
            <v>Fornecimento e Instalação de Luva De Redução De Ferro Galvanizado  1 1/4x1/2 Pol</v>
          </cell>
          <cell r="C1831" t="str">
            <v>UN</v>
          </cell>
          <cell r="D1831">
            <v>7.0438999999999998</v>
          </cell>
        </row>
        <row r="1832">
          <cell r="A1832" t="str">
            <v>001.26.01120</v>
          </cell>
          <cell r="B1832" t="str">
            <v>Fornecimento e Instalação de Luva De Redução De Ferro Galvanizado 1x3/4 Pol</v>
          </cell>
          <cell r="C1832" t="str">
            <v>UN</v>
          </cell>
          <cell r="D1832">
            <v>5.1750999999999996</v>
          </cell>
        </row>
        <row r="1833">
          <cell r="A1833" t="str">
            <v>001.26.01140</v>
          </cell>
          <cell r="B1833" t="str">
            <v>Fornecimento e Instalação de Luva De Redução De Ferro Galvanizado  1x1/2 Pol</v>
          </cell>
          <cell r="C1833" t="str">
            <v>UN</v>
          </cell>
          <cell r="D1833">
            <v>4.7751000000000001</v>
          </cell>
        </row>
        <row r="1834">
          <cell r="A1834" t="str">
            <v>001.26.01160</v>
          </cell>
          <cell r="B1834" t="str">
            <v>Fornecimento e Instalação de Luva De Redução De Ferro Galvanizado  3/4x1/2 Pol</v>
          </cell>
          <cell r="C1834" t="str">
            <v>UN</v>
          </cell>
          <cell r="D1834">
            <v>3.9750999999999999</v>
          </cell>
        </row>
        <row r="1835">
          <cell r="A1835" t="str">
            <v>001.26.01180</v>
          </cell>
          <cell r="B1835" t="str">
            <v>Fornecimento e Instalação de Cotov. De Ferro Galvanizado 90° 4 Pol</v>
          </cell>
          <cell r="C1835" t="str">
            <v>UN</v>
          </cell>
          <cell r="D1835">
            <v>50.440100000000001</v>
          </cell>
        </row>
        <row r="1836">
          <cell r="A1836" t="str">
            <v>001.26.01200</v>
          </cell>
          <cell r="B1836" t="str">
            <v>Fornecimento e Instalação de Cotov. De Ferro Galvanizado. 90° 3 Pol</v>
          </cell>
          <cell r="C1836" t="str">
            <v>UN</v>
          </cell>
          <cell r="D1836">
            <v>31.261399999999998</v>
          </cell>
        </row>
        <row r="1837">
          <cell r="A1837" t="str">
            <v>001.26.01220</v>
          </cell>
          <cell r="B1837" t="str">
            <v>Fornecimento e Instalação de Cotov. De Ferro Galvanizado 90° 2.5 Pol</v>
          </cell>
          <cell r="C1837" t="str">
            <v>UN</v>
          </cell>
          <cell r="D1837">
            <v>21.592600000000001</v>
          </cell>
        </row>
        <row r="1838">
          <cell r="A1838" t="str">
            <v>001.26.01240</v>
          </cell>
          <cell r="B1838" t="str">
            <v>Fornecimento e Instalação de Cotov. De Ferro Galvanizado 90° 2 Pol</v>
          </cell>
          <cell r="C1838" t="str">
            <v>UN</v>
          </cell>
          <cell r="D1838">
            <v>12.943899999999999</v>
          </cell>
        </row>
        <row r="1839">
          <cell r="A1839" t="str">
            <v>001.26.01260</v>
          </cell>
          <cell r="B1839" t="str">
            <v>Fornecimento e Instalação de Cotov. De Ferro Galvanizado 90° 1.5 Pol</v>
          </cell>
          <cell r="C1839" t="str">
            <v>UN</v>
          </cell>
          <cell r="D1839">
            <v>12.8439</v>
          </cell>
        </row>
        <row r="1840">
          <cell r="A1840" t="str">
            <v>001.26.01280</v>
          </cell>
          <cell r="B1840" t="str">
            <v>Fornecimento e Instalação de Cotov. De Ferro Galvanizado 90°  1 1/4 Pol</v>
          </cell>
          <cell r="C1840" t="str">
            <v>UN</v>
          </cell>
          <cell r="D1840">
            <v>10.023899999999999</v>
          </cell>
        </row>
        <row r="1841">
          <cell r="A1841" t="str">
            <v>001.26.01300</v>
          </cell>
          <cell r="B1841" t="str">
            <v>Fornecimento e Instalação de Cotov. De Ferro Galvanizado 90° 1 Pol</v>
          </cell>
          <cell r="C1841" t="str">
            <v>UN</v>
          </cell>
          <cell r="D1841">
            <v>6.6851000000000003</v>
          </cell>
        </row>
        <row r="1842">
          <cell r="A1842" t="str">
            <v>001.26.01320</v>
          </cell>
          <cell r="B1842" t="str">
            <v>Fornecimento e Instalação de Cotov. De Ferro Galvanizado 90°  3/4 Pol</v>
          </cell>
          <cell r="C1842" t="str">
            <v>UN</v>
          </cell>
          <cell r="D1842">
            <v>4.0850999999999997</v>
          </cell>
        </row>
        <row r="1843">
          <cell r="A1843" t="str">
            <v>001.26.01340</v>
          </cell>
          <cell r="B1843" t="str">
            <v>Fornecimento e Instalação de Cotov. De Ferro Galvanizado 90° 1/2 Pol</v>
          </cell>
          <cell r="C1843" t="str">
            <v>UN</v>
          </cell>
          <cell r="D1843">
            <v>3.5651000000000002</v>
          </cell>
        </row>
        <row r="1844">
          <cell r="A1844" t="str">
            <v>001.26.01360</v>
          </cell>
          <cell r="B1844" t="str">
            <v>Fornecimento e Instalação de Tee De Ferro Galvanizado 4 Pol</v>
          </cell>
          <cell r="C1844" t="str">
            <v>UN</v>
          </cell>
          <cell r="D1844">
            <v>54.587699999999998</v>
          </cell>
        </row>
        <row r="1845">
          <cell r="A1845" t="str">
            <v>001.26.01380</v>
          </cell>
          <cell r="B1845" t="str">
            <v>Fornecimento e Instalação de Tee De Ferro Galvanizado 3 Pol</v>
          </cell>
          <cell r="C1845" t="str">
            <v>UN</v>
          </cell>
          <cell r="D1845">
            <v>39.718899999999998</v>
          </cell>
        </row>
        <row r="1846">
          <cell r="A1846" t="str">
            <v>001.26.01400</v>
          </cell>
          <cell r="B1846" t="str">
            <v>Fornecimento e Instalação de Tee De Ferro Galvanizado 2.5 Pol</v>
          </cell>
          <cell r="C1846" t="str">
            <v>UN</v>
          </cell>
          <cell r="D1846">
            <v>30.2501</v>
          </cell>
        </row>
        <row r="1847">
          <cell r="A1847" t="str">
            <v>001.26.01420</v>
          </cell>
          <cell r="B1847" t="str">
            <v>Fornecimento e Instalação de Tee De Ferro Galvanizado 2 Pol</v>
          </cell>
          <cell r="C1847" t="str">
            <v>UN</v>
          </cell>
          <cell r="D1847">
            <v>17.303000000000001</v>
          </cell>
        </row>
        <row r="1848">
          <cell r="A1848" t="str">
            <v>001.26.01440</v>
          </cell>
          <cell r="B1848" t="str">
            <v>Fornecimento e Instalação de Tee De Ferro Galvanizado 1.5 Pol</v>
          </cell>
          <cell r="C1848" t="str">
            <v>UN</v>
          </cell>
          <cell r="D1848">
            <v>11.8314</v>
          </cell>
        </row>
        <row r="1849">
          <cell r="A1849" t="str">
            <v>001.26.01460</v>
          </cell>
          <cell r="B1849" t="str">
            <v>Fornecimento e Instalação de Tee De Ferro Galvanizado 1 1/4 Pol</v>
          </cell>
          <cell r="C1849" t="str">
            <v>UN</v>
          </cell>
          <cell r="D1849">
            <v>10.6814</v>
          </cell>
        </row>
        <row r="1850">
          <cell r="A1850" t="str">
            <v>001.26.01480</v>
          </cell>
          <cell r="B1850" t="str">
            <v>Fornecimento e Instalação de Tee De Ferro Galvanizado 1 Pol</v>
          </cell>
          <cell r="C1850" t="str">
            <v>UN</v>
          </cell>
          <cell r="D1850">
            <v>7.5625999999999998</v>
          </cell>
        </row>
        <row r="1851">
          <cell r="A1851" t="str">
            <v>001.26.01500</v>
          </cell>
          <cell r="B1851" t="str">
            <v>Fornecimento e Instalação de Tee De Ferro Galvanizado 3/4 Pol</v>
          </cell>
          <cell r="C1851" t="str">
            <v>UN</v>
          </cell>
          <cell r="D1851">
            <v>5.5125999999999999</v>
          </cell>
        </row>
        <row r="1852">
          <cell r="A1852" t="str">
            <v>001.26.01520</v>
          </cell>
          <cell r="B1852" t="str">
            <v>Fornecimento e Instalação de Tee De Ferro Galvanizado 1/2 Pol</v>
          </cell>
          <cell r="C1852" t="str">
            <v>UN</v>
          </cell>
          <cell r="D1852">
            <v>4.1525999999999996</v>
          </cell>
        </row>
        <row r="1853">
          <cell r="A1853" t="str">
            <v>001.26.01540</v>
          </cell>
          <cell r="B1853" t="str">
            <v>Fornecimento e Instalação de Tee Redução De Ferro Galvanizado 4x3 Pol</v>
          </cell>
          <cell r="C1853" t="str">
            <v>UN</v>
          </cell>
          <cell r="D1853">
            <v>90.187700000000007</v>
          </cell>
        </row>
        <row r="1854">
          <cell r="A1854" t="str">
            <v>001.26.01560</v>
          </cell>
          <cell r="B1854" t="str">
            <v>Fornecimento e Instalação de Tee Redução De Ferro Galvanizado 4x2 Pol</v>
          </cell>
          <cell r="C1854" t="str">
            <v>UN</v>
          </cell>
          <cell r="D1854">
            <v>90.187700000000007</v>
          </cell>
        </row>
        <row r="1855">
          <cell r="A1855" t="str">
            <v>001.26.01580</v>
          </cell>
          <cell r="B1855" t="str">
            <v>Fornecimento e Instalação de Tee Redução De Ferro Galvanizado 3x2.5 Pol</v>
          </cell>
          <cell r="C1855" t="str">
            <v>UN</v>
          </cell>
          <cell r="D1855">
            <v>49.218899999999998</v>
          </cell>
        </row>
        <row r="1856">
          <cell r="A1856" t="str">
            <v>001.26.01600</v>
          </cell>
          <cell r="B1856" t="str">
            <v>Fornecimento e Instalação de Tee Redução De Ferro Galvanizado 3x2 Pol</v>
          </cell>
          <cell r="C1856" t="str">
            <v>UN</v>
          </cell>
          <cell r="D1856">
            <v>31.6189</v>
          </cell>
        </row>
        <row r="1857">
          <cell r="A1857" t="str">
            <v>001.26.01620</v>
          </cell>
          <cell r="B1857" t="str">
            <v>Fornecimento e Instalação de Tee Redução De Ferro Galvanizado 3x1.5 Pol</v>
          </cell>
          <cell r="C1857" t="str">
            <v>UN</v>
          </cell>
          <cell r="D1857">
            <v>31.6189</v>
          </cell>
        </row>
        <row r="1858">
          <cell r="A1858" t="str">
            <v>001.26.01640</v>
          </cell>
          <cell r="B1858" t="str">
            <v>Fornecimento e Instalação de Tee Redução De Ferro Galvanizado 2.5x2 Pol</v>
          </cell>
          <cell r="C1858" t="str">
            <v>UN</v>
          </cell>
          <cell r="D1858">
            <v>38.190100000000001</v>
          </cell>
        </row>
        <row r="1859">
          <cell r="A1859" t="str">
            <v>001.26.01660</v>
          </cell>
          <cell r="B1859" t="str">
            <v>Fornecimento e Instalação de Tee Redução De Ferro Galvanizado 2.5x1 1/4 Pol</v>
          </cell>
          <cell r="C1859" t="str">
            <v>UN</v>
          </cell>
          <cell r="D1859">
            <v>26.2501</v>
          </cell>
        </row>
        <row r="1860">
          <cell r="A1860" t="str">
            <v>001.26.01680</v>
          </cell>
          <cell r="B1860" t="str">
            <v>Fornecimento e Instalação de Tee Redução De Ferro Galvanizado 2x11/2pol</v>
          </cell>
          <cell r="C1860" t="str">
            <v>UN</v>
          </cell>
          <cell r="D1860">
            <v>14.700100000000001</v>
          </cell>
        </row>
        <row r="1861">
          <cell r="A1861" t="str">
            <v>001.26.01700</v>
          </cell>
          <cell r="B1861" t="str">
            <v>Fornecimento e Instalação de Tee Redução De Ferro Galvanizado 2x11/4pol</v>
          </cell>
          <cell r="C1861" t="str">
            <v>UN</v>
          </cell>
          <cell r="D1861">
            <v>17.700099999999999</v>
          </cell>
        </row>
        <row r="1862">
          <cell r="A1862" t="str">
            <v>001.26.01720</v>
          </cell>
          <cell r="B1862" t="str">
            <v>Fornecimento e Instalação de Tee Redução De Ferro Galvanizado 2x1 Pol</v>
          </cell>
          <cell r="C1862" t="str">
            <v>UN</v>
          </cell>
          <cell r="D1862">
            <v>13.7814</v>
          </cell>
        </row>
        <row r="1863">
          <cell r="A1863" t="str">
            <v>001.26.01740</v>
          </cell>
          <cell r="B1863" t="str">
            <v>Fornecimento e Instalação de Tee Redução De Ferro Galvanizado 1.5 X 1.1/4 Pol</v>
          </cell>
          <cell r="C1863" t="str">
            <v>UN</v>
          </cell>
          <cell r="D1863">
            <v>9.8513999999999999</v>
          </cell>
        </row>
        <row r="1864">
          <cell r="A1864" t="str">
            <v>001.26.01760</v>
          </cell>
          <cell r="B1864" t="str">
            <v>Fornecimento e Instalação de Tee Redução De Ferro Galvanizado 1.5 X 1 Pol</v>
          </cell>
          <cell r="C1864" t="str">
            <v>UN</v>
          </cell>
          <cell r="D1864">
            <v>14.1014</v>
          </cell>
        </row>
        <row r="1865">
          <cell r="A1865" t="str">
            <v>001.26.01780</v>
          </cell>
          <cell r="B1865" t="str">
            <v>Fornecimento e Instalação de Tee Redução De Ferro Galvanizado 1.5x3/4 Pol</v>
          </cell>
          <cell r="C1865" t="str">
            <v>UN</v>
          </cell>
          <cell r="D1865">
            <v>10.571400000000001</v>
          </cell>
        </row>
        <row r="1866">
          <cell r="A1866" t="str">
            <v>001.26.01800</v>
          </cell>
          <cell r="B1866" t="str">
            <v>Fornecimento e Instalação de Tee Redução De Ferro Galvanizado 1 1/4x1 Pol</v>
          </cell>
          <cell r="C1866" t="str">
            <v>UN</v>
          </cell>
          <cell r="D1866">
            <v>9.4814000000000007</v>
          </cell>
        </row>
        <row r="1867">
          <cell r="A1867" t="str">
            <v>001.26.01820</v>
          </cell>
          <cell r="B1867" t="str">
            <v>Fornecimento e Instalação de Tee Redução De Ferro Galvanizado 1 1/4x3/4 Pol</v>
          </cell>
          <cell r="C1867" t="str">
            <v>UN</v>
          </cell>
          <cell r="D1867">
            <v>9.4814000000000007</v>
          </cell>
        </row>
        <row r="1868">
          <cell r="A1868" t="str">
            <v>001.26.01840</v>
          </cell>
          <cell r="B1868" t="str">
            <v>Fornecimento e Instalação de Tee Redução De Ferro Galvanizado 1 1/4x1/2 Pol</v>
          </cell>
          <cell r="C1868" t="str">
            <v>UN</v>
          </cell>
          <cell r="D1868">
            <v>8.5814000000000004</v>
          </cell>
        </row>
        <row r="1869">
          <cell r="A1869" t="str">
            <v>001.26.01860</v>
          </cell>
          <cell r="B1869" t="str">
            <v>Fornecimento e Instalação de Tee Redução De Ferro Galvanizado 1x3/4 Pol</v>
          </cell>
          <cell r="C1869" t="str">
            <v>UN</v>
          </cell>
          <cell r="D1869">
            <v>5.8525999999999998</v>
          </cell>
        </row>
        <row r="1870">
          <cell r="A1870" t="str">
            <v>001.26.01880</v>
          </cell>
          <cell r="B1870" t="str">
            <v>Fornecimento e Instalação de Tee Redução De Ferro Galvanizado 1x1/2 Pol</v>
          </cell>
          <cell r="C1870" t="str">
            <v>UN</v>
          </cell>
          <cell r="D1870">
            <v>8.6026000000000007</v>
          </cell>
        </row>
        <row r="1871">
          <cell r="A1871" t="str">
            <v>001.26.01900</v>
          </cell>
          <cell r="B1871" t="str">
            <v>Fornecimento e Instalação de Tee Redução De Ferro Galvanizado 3/4x1/2 Pol</v>
          </cell>
          <cell r="C1871" t="str">
            <v>UN</v>
          </cell>
          <cell r="D1871">
            <v>4.4526000000000003</v>
          </cell>
        </row>
        <row r="1872">
          <cell r="A1872" t="str">
            <v>001.26.01920</v>
          </cell>
          <cell r="B1872" t="str">
            <v>Fornecimento e Instalação de Luva Simples De Ferro Galvanizado 4 Pol</v>
          </cell>
          <cell r="C1872" t="str">
            <v>UN</v>
          </cell>
          <cell r="D1872">
            <v>33.700099999999999</v>
          </cell>
        </row>
        <row r="1873">
          <cell r="A1873" t="str">
            <v>001.26.01940</v>
          </cell>
          <cell r="B1873" t="str">
            <v>Fornecimento e Instalação de Luva Simples De Ferro Galvanizado 3 Pol</v>
          </cell>
          <cell r="C1873" t="str">
            <v>UN</v>
          </cell>
          <cell r="D1873">
            <v>26.1814</v>
          </cell>
        </row>
        <row r="1874">
          <cell r="A1874" t="str">
            <v>001.26.01960</v>
          </cell>
          <cell r="B1874" t="str">
            <v>Fornecimento e Instalação de Luva Simples De Ferro Galvanizado 2.5 Pol</v>
          </cell>
          <cell r="C1874" t="str">
            <v>UN</v>
          </cell>
          <cell r="D1874">
            <v>18.3126</v>
          </cell>
        </row>
        <row r="1875">
          <cell r="A1875" t="str">
            <v>001.26.01980</v>
          </cell>
          <cell r="B1875" t="str">
            <v>Fornecimento e Instalação de Luva Simples De Ferro Galvanizado 2 Pol</v>
          </cell>
          <cell r="C1875" t="str">
            <v>UN</v>
          </cell>
          <cell r="D1875">
            <v>10.443899999999999</v>
          </cell>
        </row>
        <row r="1876">
          <cell r="A1876" t="str">
            <v>001.26.02000</v>
          </cell>
          <cell r="B1876" t="str">
            <v>Fornecimento e Instalação de Luva Simples De Ferro Galvanizado 1.5 Pol</v>
          </cell>
          <cell r="C1876" t="str">
            <v>UN</v>
          </cell>
          <cell r="D1876">
            <v>7.8438999999999997</v>
          </cell>
        </row>
        <row r="1877">
          <cell r="A1877" t="str">
            <v>001.26.02020</v>
          </cell>
          <cell r="B1877" t="str">
            <v>Fornecimento e Instalação de Luva Simples De Ferro Galvanizado 1 1/4/Pol</v>
          </cell>
          <cell r="C1877" t="str">
            <v>UN</v>
          </cell>
          <cell r="D1877">
            <v>6.2938999999999998</v>
          </cell>
        </row>
        <row r="1878">
          <cell r="A1878" t="str">
            <v>001.26.02040</v>
          </cell>
          <cell r="B1878" t="str">
            <v>Fornecimento e Instalação de Luva Simples De Ferro Galvanizado 1 Pol</v>
          </cell>
          <cell r="C1878" t="str">
            <v>UN</v>
          </cell>
          <cell r="D1878">
            <v>5.0251000000000001</v>
          </cell>
        </row>
        <row r="1879">
          <cell r="A1879" t="str">
            <v>001.26.02060</v>
          </cell>
          <cell r="B1879" t="str">
            <v>Fornecimento e Instalação de Luva Simples De Ferro Galvanizado 3/4 Pol</v>
          </cell>
          <cell r="C1879" t="str">
            <v>UN</v>
          </cell>
          <cell r="D1879">
            <v>3.8250999999999999</v>
          </cell>
        </row>
        <row r="1880">
          <cell r="A1880" t="str">
            <v>001.26.02080</v>
          </cell>
          <cell r="B1880" t="str">
            <v>Fornecimento e Instalação de Luva Simples De Ferro Galvanizado 1/2 Pol</v>
          </cell>
          <cell r="C1880" t="str">
            <v>UN</v>
          </cell>
          <cell r="D1880">
            <v>3.1251000000000002</v>
          </cell>
        </row>
        <row r="1881">
          <cell r="A1881" t="str">
            <v>001.26.02100</v>
          </cell>
          <cell r="B1881" t="str">
            <v>Fornecimento e Instalação de União Assento Plano De Ferro Galvanizado 4 Pol</v>
          </cell>
          <cell r="C1881" t="str">
            <v>UN</v>
          </cell>
          <cell r="D1881">
            <v>56.250100000000003</v>
          </cell>
        </row>
        <row r="1882">
          <cell r="A1882" t="str">
            <v>001.26.02120</v>
          </cell>
          <cell r="B1882" t="str">
            <v>Fornecimento e Instalação de União Assento Plano De Ferro Galvanizado 3 Pol</v>
          </cell>
          <cell r="C1882" t="str">
            <v>UN</v>
          </cell>
          <cell r="D1882">
            <v>45.781399999999998</v>
          </cell>
        </row>
        <row r="1883">
          <cell r="A1883" t="str">
            <v>001.26.02140</v>
          </cell>
          <cell r="B1883" t="str">
            <v>Fornecimento e Instalação de União Assento Plano De Ferro Galvanizado 2.5 Pol</v>
          </cell>
          <cell r="C1883" t="str">
            <v>UN</v>
          </cell>
          <cell r="D1883">
            <v>37.231400000000001</v>
          </cell>
        </row>
        <row r="1884">
          <cell r="A1884" t="str">
            <v>001.26.02160</v>
          </cell>
          <cell r="B1884" t="str">
            <v>Fornecimento e Instalação de União Assento Plano De Ferro Galvanizado 2 Pol</v>
          </cell>
          <cell r="C1884" t="str">
            <v>UN</v>
          </cell>
          <cell r="D1884">
            <v>26.3126</v>
          </cell>
        </row>
        <row r="1885">
          <cell r="A1885" t="str">
            <v>001.26.02180</v>
          </cell>
          <cell r="B1885" t="str">
            <v>Fornecimento e Instalação de União Assento Plano De Ferro Galvanizado 1.5 Pol</v>
          </cell>
          <cell r="C1885" t="str">
            <v>UN</v>
          </cell>
          <cell r="D1885">
            <v>18.712599999999998</v>
          </cell>
        </row>
        <row r="1886">
          <cell r="A1886" t="str">
            <v>001.26.02200</v>
          </cell>
          <cell r="B1886" t="str">
            <v>Fornecimento e Instalação de União Assento Plano De Ferro Galvanizado 1 1/4 Pol</v>
          </cell>
          <cell r="C1886" t="str">
            <v>UN</v>
          </cell>
          <cell r="D1886">
            <v>15.7126</v>
          </cell>
        </row>
        <row r="1887">
          <cell r="A1887" t="str">
            <v>001.26.02220</v>
          </cell>
          <cell r="B1887" t="str">
            <v>Fornecimento e Instalação de União Assento Plano De Ferro Galvanizado 1 Pol</v>
          </cell>
          <cell r="C1887" t="str">
            <v>UN</v>
          </cell>
          <cell r="D1887">
            <v>10.8439</v>
          </cell>
        </row>
        <row r="1888">
          <cell r="A1888" t="str">
            <v>001.26.02240</v>
          </cell>
          <cell r="B1888" t="str">
            <v>Fornecimento e Instalação de União Assento Plano De Ferro Galvanizado 3/4 Pol</v>
          </cell>
          <cell r="C1888" t="str">
            <v>UN</v>
          </cell>
          <cell r="D1888">
            <v>10.2439</v>
          </cell>
        </row>
        <row r="1889">
          <cell r="A1889" t="str">
            <v>001.26.02260</v>
          </cell>
          <cell r="B1889" t="str">
            <v>Fornecimento e Instalação de União Assento Plano De Ferro Galvanizado 1/2 Pol</v>
          </cell>
          <cell r="C1889" t="str">
            <v>UN</v>
          </cell>
          <cell r="D1889">
            <v>7.8438999999999997</v>
          </cell>
        </row>
        <row r="1890">
          <cell r="A1890" t="str">
            <v>001.26.02280</v>
          </cell>
          <cell r="B1890" t="str">
            <v>Fornecimento e Instalação de Flanges C/Sextavados De Ferro Galvanizado 4 Pol</v>
          </cell>
          <cell r="C1890" t="str">
            <v>UN</v>
          </cell>
          <cell r="D1890">
            <v>44.067399999999999</v>
          </cell>
        </row>
        <row r="1891">
          <cell r="A1891" t="str">
            <v>001.26.02300</v>
          </cell>
          <cell r="B1891" t="str">
            <v>Fornecimento e Instalação de Flanges C/Sextavados De Ferro Galvanizado 3 Pol</v>
          </cell>
          <cell r="C1891" t="str">
            <v>UN</v>
          </cell>
          <cell r="D1891">
            <v>34.680100000000003</v>
          </cell>
        </row>
        <row r="1892">
          <cell r="A1892" t="str">
            <v>001.26.02320</v>
          </cell>
          <cell r="B1892" t="str">
            <v>Fornecimento e Instalação de Flanges C/Sextavados De Ferro Galvanizado  2.5 Pol</v>
          </cell>
          <cell r="C1892" t="str">
            <v>UN</v>
          </cell>
          <cell r="D1892">
            <v>23.7514</v>
          </cell>
        </row>
        <row r="1893">
          <cell r="A1893" t="str">
            <v>001.26.02340</v>
          </cell>
          <cell r="B1893" t="str">
            <v>Fornecimento e Instalação de Flanges C/Sextavados De Ferro Galvanizado 2 Pol</v>
          </cell>
          <cell r="C1893" t="str">
            <v>UN</v>
          </cell>
          <cell r="D1893">
            <v>17.262599999999999</v>
          </cell>
        </row>
        <row r="1894">
          <cell r="A1894" t="str">
            <v>001.26.02360</v>
          </cell>
          <cell r="B1894" t="str">
            <v>Fornecimento e Instalação de Flanges C/Sextavados De Ferro Galvanizado 1.5 Pol</v>
          </cell>
          <cell r="C1894" t="str">
            <v>UN</v>
          </cell>
          <cell r="D1894">
            <v>7.2938999999999998</v>
          </cell>
        </row>
        <row r="1895">
          <cell r="A1895" t="str">
            <v>001.26.02380</v>
          </cell>
          <cell r="B1895" t="str">
            <v>Fornecimento e Instalação de Flanges C/Sextavados De Ferro Galvanizado 1 1/4 Pol</v>
          </cell>
          <cell r="C1895" t="str">
            <v>UN</v>
          </cell>
          <cell r="D1895">
            <v>6.5438999999999998</v>
          </cell>
        </row>
        <row r="1896">
          <cell r="A1896" t="str">
            <v>001.26.02400</v>
          </cell>
          <cell r="B1896" t="str">
            <v>Fornecimento e Instalação de Flanges C/Sextavados De  Ferro Galvanizado 1 Pol</v>
          </cell>
          <cell r="C1896" t="str">
            <v>UN</v>
          </cell>
          <cell r="D1896">
            <v>5.6750999999999996</v>
          </cell>
        </row>
        <row r="1897">
          <cell r="A1897" t="str">
            <v>001.26.02420</v>
          </cell>
          <cell r="B1897" t="str">
            <v>Fornecimento e Instalação de Flanges C/Sextavados De Ferro Galvanizado  3/4 Pol</v>
          </cell>
          <cell r="C1897" t="str">
            <v>UN</v>
          </cell>
          <cell r="D1897">
            <v>7.0050999999999997</v>
          </cell>
        </row>
        <row r="1898">
          <cell r="A1898" t="str">
            <v>001.26.02440</v>
          </cell>
          <cell r="B1898" t="str">
            <v>Fornecimento e Instalação de Flanges C/Sextavados De Ferro Galvanizado 1/2 Pol</v>
          </cell>
          <cell r="C1898" t="str">
            <v>UN</v>
          </cell>
          <cell r="D1898">
            <v>6.0450999999999997</v>
          </cell>
        </row>
        <row r="1899">
          <cell r="A1899" t="str">
            <v>001.26.02460</v>
          </cell>
          <cell r="B1899" t="str">
            <v>Fornecimento e Instalação de Niples Duplos De Ferro Galvanizado 4 Pol</v>
          </cell>
          <cell r="C1899" t="str">
            <v>UN</v>
          </cell>
          <cell r="D1899">
            <v>35.250100000000003</v>
          </cell>
        </row>
        <row r="1900">
          <cell r="A1900" t="str">
            <v>001.26.02480</v>
          </cell>
          <cell r="B1900" t="str">
            <v>Fornecimento e Instalação de Niples Duplos De Ferro Galvanizado 3 Pol</v>
          </cell>
          <cell r="C1900" t="str">
            <v>UN</v>
          </cell>
          <cell r="D1900">
            <v>19.581399999999999</v>
          </cell>
        </row>
        <row r="1901">
          <cell r="A1901" t="str">
            <v>001.26.02500</v>
          </cell>
          <cell r="B1901" t="str">
            <v>Fornecimento e Instalação de Niples Duplos De Ferro Galvanizado 2.5 Pol</v>
          </cell>
          <cell r="C1901" t="str">
            <v>UN</v>
          </cell>
          <cell r="D1901">
            <v>13.762600000000001</v>
          </cell>
        </row>
        <row r="1902">
          <cell r="A1902" t="str">
            <v>001.26.02520</v>
          </cell>
          <cell r="B1902" t="str">
            <v>Fornecimento e Instalação de Niples Duplos De Ferro Galvanizado 2 Pol</v>
          </cell>
          <cell r="C1902" t="str">
            <v>UN</v>
          </cell>
          <cell r="D1902">
            <v>10.943899999999999</v>
          </cell>
        </row>
        <row r="1903">
          <cell r="A1903" t="str">
            <v>001.26.02540</v>
          </cell>
          <cell r="B1903" t="str">
            <v>Fornecimento e Instalação de Niples Duplos De Ferro Galvanizado 1.5 Pol</v>
          </cell>
          <cell r="C1903" t="str">
            <v>UN</v>
          </cell>
          <cell r="D1903">
            <v>6.2938999999999998</v>
          </cell>
        </row>
        <row r="1904">
          <cell r="A1904" t="str">
            <v>001.26.02560</v>
          </cell>
          <cell r="B1904" t="str">
            <v>Fornecimento e Instalação de Niples Duplos De Ferro Galvanizado 1 1/4 Pol</v>
          </cell>
          <cell r="C1904" t="str">
            <v>UN</v>
          </cell>
          <cell r="D1904">
            <v>5.8438999999999997</v>
          </cell>
        </row>
        <row r="1905">
          <cell r="A1905" t="str">
            <v>001.26.02580</v>
          </cell>
          <cell r="B1905" t="str">
            <v>Fornecimento e Instalação de Niples Duplos De Ferro Galvanizado 1 Pol</v>
          </cell>
          <cell r="C1905" t="str">
            <v>UN</v>
          </cell>
          <cell r="D1905">
            <v>4.4751000000000003</v>
          </cell>
        </row>
        <row r="1906">
          <cell r="A1906" t="str">
            <v>001.26.02600</v>
          </cell>
          <cell r="B1906" t="str">
            <v>Fornecimento e Instalação de Niples Duplos De Ferro Galvanizado 3/4 Pol</v>
          </cell>
          <cell r="C1906" t="str">
            <v>UN</v>
          </cell>
          <cell r="D1906">
            <v>3.4251</v>
          </cell>
        </row>
        <row r="1907">
          <cell r="A1907" t="str">
            <v>001.26.02620</v>
          </cell>
          <cell r="B1907" t="str">
            <v>Fornecimento e Instalação de Niples Duplos De Ferro Galvanizado 1/2 Pol</v>
          </cell>
          <cell r="C1907" t="str">
            <v>UN</v>
          </cell>
          <cell r="D1907">
            <v>2.9750999999999999</v>
          </cell>
        </row>
        <row r="1908">
          <cell r="A1908" t="str">
            <v>001.26.02640</v>
          </cell>
          <cell r="B1908" t="str">
            <v>Fornecimento e Instalação de Tampão Ou Cap De Ferro Galvanizado 4 Pol</v>
          </cell>
          <cell r="C1908" t="str">
            <v>UN</v>
          </cell>
          <cell r="D1908">
            <v>23.1814</v>
          </cell>
        </row>
        <row r="1909">
          <cell r="A1909" t="str">
            <v>001.26.02660</v>
          </cell>
          <cell r="B1909" t="str">
            <v>Fornecimento e Instalação de Tampão Ou Cap De Ferro Galvanizado 3 Pol</v>
          </cell>
          <cell r="C1909" t="str">
            <v>UN</v>
          </cell>
          <cell r="D1909">
            <v>16.512599999999999</v>
          </cell>
        </row>
        <row r="1910">
          <cell r="A1910" t="str">
            <v>001.26.02680</v>
          </cell>
          <cell r="B1910" t="str">
            <v>Fornecimento e Instalação de Tampão Ou Cap De Ferro Galvanizado 2.5 Pol</v>
          </cell>
          <cell r="C1910" t="str">
            <v>UN</v>
          </cell>
          <cell r="D1910">
            <v>9.4438999999999993</v>
          </cell>
        </row>
        <row r="1911">
          <cell r="A1911" t="str">
            <v>001.26.02700</v>
          </cell>
          <cell r="B1911" t="str">
            <v>Fornecimento e Instalação de Tampão Ou Cap De Ferro Galvanizado 2 Pol</v>
          </cell>
          <cell r="C1911" t="str">
            <v>UN</v>
          </cell>
          <cell r="D1911">
            <v>7.0251000000000001</v>
          </cell>
        </row>
        <row r="1912">
          <cell r="A1912" t="str">
            <v>001.26.02720</v>
          </cell>
          <cell r="B1912" t="str">
            <v>Fornecimento e Instalação de Tampão Ou Cap De Ferro Galvanizado 1.5 Pol</v>
          </cell>
          <cell r="C1912" t="str">
            <v>UN</v>
          </cell>
          <cell r="D1912">
            <v>5.4751000000000003</v>
          </cell>
        </row>
        <row r="1913">
          <cell r="A1913" t="str">
            <v>001.26.02740</v>
          </cell>
          <cell r="B1913" t="str">
            <v>Fornecimento e Instalação de Tampão Ou Cap De Ferro Galvanizado 1 1/4 Pol</v>
          </cell>
          <cell r="C1913" t="str">
            <v>UN</v>
          </cell>
          <cell r="D1913">
            <v>5.5251000000000001</v>
          </cell>
        </row>
        <row r="1914">
          <cell r="A1914" t="str">
            <v>001.26.02760</v>
          </cell>
          <cell r="B1914" t="str">
            <v>Fornecimento e Instalação de Tampão Ou Cap De Ferro Galvanizado 1 Pol</v>
          </cell>
          <cell r="C1914" t="str">
            <v>UN</v>
          </cell>
          <cell r="D1914">
            <v>3.6063000000000001</v>
          </cell>
        </row>
        <row r="1915">
          <cell r="A1915" t="str">
            <v>001.26.02780</v>
          </cell>
          <cell r="B1915" t="str">
            <v>Fornecimento e Instalação de Tampão Ou Cap De Ferro Galvanizado 3/4 Pol</v>
          </cell>
          <cell r="C1915" t="str">
            <v>UN</v>
          </cell>
          <cell r="D1915">
            <v>2.7363</v>
          </cell>
        </row>
        <row r="1916">
          <cell r="A1916" t="str">
            <v>001.26.02800</v>
          </cell>
          <cell r="B1916" t="str">
            <v>Fornecimento e Instalação de Tampão Ou Cap De Ferro Galvanizado 1/2 Pol</v>
          </cell>
          <cell r="C1916" t="str">
            <v>UN</v>
          </cell>
          <cell r="D1916">
            <v>2.5063</v>
          </cell>
        </row>
        <row r="1917">
          <cell r="A1917" t="str">
            <v>001.27</v>
          </cell>
          <cell r="B1917" t="str">
            <v>INSTALAÇÕES HIDRÁULICAS - VÁLVULAS E REGISTROS</v>
          </cell>
          <cell r="D1917">
            <v>3047.9119999999998</v>
          </cell>
        </row>
        <row r="1918">
          <cell r="A1918" t="str">
            <v>001.27.00020</v>
          </cell>
          <cell r="B1918" t="str">
            <v>Registro de gaveta em acabamento bruto (amarelo) s/ canopla n.1502 4 pol</v>
          </cell>
          <cell r="C1918" t="str">
            <v>UN</v>
          </cell>
          <cell r="D1918">
            <v>266.3886</v>
          </cell>
        </row>
        <row r="1919">
          <cell r="A1919" t="str">
            <v>001.27.00040</v>
          </cell>
          <cell r="B1919" t="str">
            <v>Registro de gaveta em acabamento bruto (amarelo) s/ canopla n.1502 3 pol</v>
          </cell>
          <cell r="C1919" t="str">
            <v>UN</v>
          </cell>
          <cell r="D1919">
            <v>160.45590000000001</v>
          </cell>
        </row>
        <row r="1920">
          <cell r="A1920" t="str">
            <v>001.27.00060</v>
          </cell>
          <cell r="B1920" t="str">
            <v>Registro de gaveta em acabamento bruto (amarelo) s/ canopla n.1502 2 1/2 pol</v>
          </cell>
          <cell r="C1920" t="str">
            <v>UN</v>
          </cell>
          <cell r="D1920">
            <v>144.72550000000001</v>
          </cell>
        </row>
        <row r="1921">
          <cell r="A1921" t="str">
            <v>001.27.00080</v>
          </cell>
          <cell r="B1921" t="str">
            <v>Registro de gaveta em acabamento bruto (amarelo) s/ canopla n.1502 2 pol</v>
          </cell>
          <cell r="C1921" t="str">
            <v>UN</v>
          </cell>
          <cell r="D1921">
            <v>50.418700000000001</v>
          </cell>
        </row>
        <row r="1922">
          <cell r="A1922" t="str">
            <v>001.27.00100</v>
          </cell>
          <cell r="B1922" t="str">
            <v>Registro de gaveta em acabamento bruto (amarelo) s/ canopla n.1502 1 1/2 pol</v>
          </cell>
          <cell r="C1922" t="str">
            <v>UN</v>
          </cell>
          <cell r="D1922">
            <v>33.988300000000002</v>
          </cell>
        </row>
        <row r="1923">
          <cell r="A1923" t="str">
            <v>001.27.00120</v>
          </cell>
          <cell r="B1923" t="str">
            <v>Registro de gaveta em acabamento bruto (amarelo) s/ canopla n.1502 1 1/4 pol</v>
          </cell>
          <cell r="C1923" t="str">
            <v>UN</v>
          </cell>
          <cell r="D1923">
            <v>29.117899999999999</v>
          </cell>
        </row>
        <row r="1924">
          <cell r="A1924" t="str">
            <v>001.27.00140</v>
          </cell>
          <cell r="B1924" t="str">
            <v>Registro de gaveta em acabamento bruto (amarelo) s/ canopla n.1502 1 pol</v>
          </cell>
          <cell r="C1924" t="str">
            <v>UN</v>
          </cell>
          <cell r="D1924">
            <v>21.979900000000001</v>
          </cell>
        </row>
        <row r="1925">
          <cell r="A1925" t="str">
            <v>001.27.00160</v>
          </cell>
          <cell r="B1925" t="str">
            <v>Registro de gaveta em acabamento bruto (amarelo) s/ canopla n.1502 3/4 pol</v>
          </cell>
          <cell r="C1925" t="str">
            <v>UN</v>
          </cell>
          <cell r="D1925">
            <v>16.5091</v>
          </cell>
        </row>
        <row r="1926">
          <cell r="A1926" t="str">
            <v>001.27.00180</v>
          </cell>
          <cell r="B1926" t="str">
            <v>Registro de gaveta em acabamento bruto (amarelo) s/ canopla n.1502 1/2 pol</v>
          </cell>
          <cell r="C1926" t="str">
            <v>UN</v>
          </cell>
          <cell r="D1926">
            <v>30.7287</v>
          </cell>
        </row>
        <row r="1927">
          <cell r="A1927" t="str">
            <v>001.27.00200</v>
          </cell>
          <cell r="B1927" t="str">
            <v>Registro de gaveta cromado linha gemini embutir c/ canopla mod 44 n. 1509 deca 1 1/4 pol</v>
          </cell>
          <cell r="C1927" t="str">
            <v>UN</v>
          </cell>
          <cell r="D1927">
            <v>57.767899999999997</v>
          </cell>
        </row>
        <row r="1928">
          <cell r="A1928" t="str">
            <v>001.27.00220</v>
          </cell>
          <cell r="B1928" t="str">
            <v>Registro de gaveta cromado linha gemini embutir c/ canopla mod 44 n. 1509 deca 1  pol</v>
          </cell>
          <cell r="C1928" t="str">
            <v>UN</v>
          </cell>
          <cell r="D1928">
            <v>47.5899</v>
          </cell>
        </row>
        <row r="1929">
          <cell r="A1929" t="str">
            <v>001.27.00240</v>
          </cell>
          <cell r="B1929" t="str">
            <v>Registro de gaveta cromado linha gemini embutir c/ canopla mod 44 n. 1509 deca 3/4 pol</v>
          </cell>
          <cell r="C1929" t="str">
            <v>UN</v>
          </cell>
          <cell r="D1929">
            <v>41.979100000000003</v>
          </cell>
        </row>
        <row r="1930">
          <cell r="A1930" t="str">
            <v>001.27.00260</v>
          </cell>
          <cell r="B1930" t="str">
            <v>Registro de gaveta cromado linha gemini embutir c/ canopla mod 44 n. 1509 deca  1/2 pol</v>
          </cell>
          <cell r="C1930" t="str">
            <v>UN</v>
          </cell>
          <cell r="D1930">
            <v>38.428699999999999</v>
          </cell>
        </row>
        <row r="1931">
          <cell r="A1931" t="str">
            <v>001.27.00280</v>
          </cell>
          <cell r="B1931" t="str">
            <v>Registro de gaveta cromado linha prata de embutir c/ canopla modelo 50 n 1509 deca 2 pol</v>
          </cell>
          <cell r="C1931" t="str">
            <v>UN</v>
          </cell>
          <cell r="D1931">
            <v>94.628699999999995</v>
          </cell>
        </row>
        <row r="1932">
          <cell r="A1932" t="str">
            <v>001.27.00300</v>
          </cell>
          <cell r="B1932" t="str">
            <v>Registro de gaveta cromado linha prata de embutir c/ canopla modelo 50 n 1509 deca 1 1/2 pol</v>
          </cell>
          <cell r="C1932" t="str">
            <v>UN</v>
          </cell>
          <cell r="D1932">
            <v>94.5959</v>
          </cell>
        </row>
        <row r="1933">
          <cell r="A1933" t="str">
            <v>001.27.00320</v>
          </cell>
          <cell r="B1933" t="str">
            <v>Registro de gaveta cromado linha prata de embutir c/ canopla modelo 50 n 1509 deca 1 1/4 pol</v>
          </cell>
          <cell r="C1933" t="str">
            <v>UN</v>
          </cell>
          <cell r="D1933">
            <v>45.107900000000001</v>
          </cell>
        </row>
        <row r="1934">
          <cell r="A1934" t="str">
            <v>001.27.00340</v>
          </cell>
          <cell r="B1934" t="str">
            <v>Registro de gaveta cromado linha prata de embutir c/ canopla modelo 50 n 1509 deca 1 pol</v>
          </cell>
          <cell r="C1934" t="str">
            <v>UN</v>
          </cell>
          <cell r="D1934">
            <v>31.379899999999999</v>
          </cell>
        </row>
        <row r="1935">
          <cell r="A1935" t="str">
            <v>001.27.00360</v>
          </cell>
          <cell r="B1935" t="str">
            <v>Registro de gaveta cromado linha prata de embutir c/ canopla modelo 50 n 1509 deca 3/4 pol</v>
          </cell>
          <cell r="C1935" t="str">
            <v>UN</v>
          </cell>
          <cell r="D1935">
            <v>52.4191</v>
          </cell>
        </row>
        <row r="1936">
          <cell r="A1936" t="str">
            <v>001.27.00380</v>
          </cell>
          <cell r="B1936" t="str">
            <v>Registro de gaveta cromado linha prata de embutir c/ canopla modelo 50 n 1509 deca 1/2 pol</v>
          </cell>
          <cell r="C1936" t="str">
            <v>UN</v>
          </cell>
          <cell r="D1936">
            <v>26.7987</v>
          </cell>
        </row>
        <row r="1937">
          <cell r="A1937" t="str">
            <v>001.27.00400</v>
          </cell>
          <cell r="B1937" t="str">
            <v>Registro de gaveta  cromado - c 39 - deca c/ canopla 1 1/2 pol</v>
          </cell>
          <cell r="C1937" t="str">
            <v>UN</v>
          </cell>
          <cell r="D1937">
            <v>57.418300000000002</v>
          </cell>
        </row>
        <row r="1938">
          <cell r="A1938" t="str">
            <v>001.27.00420</v>
          </cell>
          <cell r="B1938" t="str">
            <v>Registro de gaveta  cromado - c 39 - deca c/ canopla 1 pol</v>
          </cell>
          <cell r="C1938" t="str">
            <v>UN</v>
          </cell>
          <cell r="D1938">
            <v>34.5199</v>
          </cell>
        </row>
        <row r="1939">
          <cell r="A1939" t="str">
            <v>001.27.00440</v>
          </cell>
          <cell r="B1939" t="str">
            <v>Registro de gaveta  cromado - c 39 - deca c/ canopla 3/4 pol</v>
          </cell>
          <cell r="C1939" t="str">
            <v>UN</v>
          </cell>
          <cell r="D1939">
            <v>29.769100000000002</v>
          </cell>
        </row>
        <row r="1940">
          <cell r="A1940" t="str">
            <v>001.27.00460</v>
          </cell>
          <cell r="B1940" t="str">
            <v>Registro de gaveta c/ acabamento bruto (amarelo) sem canopla abnt - docol -3 pol</v>
          </cell>
          <cell r="C1940" t="str">
            <v>UN</v>
          </cell>
          <cell r="D1940">
            <v>102.6159</v>
          </cell>
        </row>
        <row r="1941">
          <cell r="A1941" t="str">
            <v>001.27.00480</v>
          </cell>
          <cell r="B1941" t="str">
            <v>Registro de gaveta c/ acabamento bruto (amarelo) sem canopla abnt - docol -2pol</v>
          </cell>
          <cell r="C1941" t="str">
            <v>UN</v>
          </cell>
          <cell r="D1941">
            <v>34.2087</v>
          </cell>
        </row>
        <row r="1942">
          <cell r="A1942" t="str">
            <v>001.27.00500</v>
          </cell>
          <cell r="B1942" t="str">
            <v>Registro de gaveta c/ acabamento bruto (amarelo) sem canopla abnt - docol -1 pol</v>
          </cell>
          <cell r="C1942" t="str">
            <v>UN</v>
          </cell>
          <cell r="D1942">
            <v>14.2599</v>
          </cell>
        </row>
        <row r="1943">
          <cell r="A1943" t="str">
            <v>001.27.00520</v>
          </cell>
          <cell r="B1943" t="str">
            <v>Registro de gaveta c/ acabamento bruto (amarelo) sem canopla abnt - docol -3/4 pol</v>
          </cell>
          <cell r="C1943" t="str">
            <v>UN</v>
          </cell>
          <cell r="D1943">
            <v>11.649100000000001</v>
          </cell>
        </row>
        <row r="1944">
          <cell r="A1944" t="str">
            <v>001.27.00540</v>
          </cell>
          <cell r="B1944" t="str">
            <v>Acabamento cromado - linha prata de embutir c/ canopla mod itapema - docol -2 pol</v>
          </cell>
          <cell r="C1944" t="str">
            <v>UN</v>
          </cell>
          <cell r="D1944">
            <v>36.328699999999998</v>
          </cell>
        </row>
        <row r="1945">
          <cell r="A1945" t="str">
            <v>001.27.00560</v>
          </cell>
          <cell r="B1945" t="str">
            <v>Acabamento cromado - linha prata de embutir c/ canopla mod itapema - docol -1 1/2 pol</v>
          </cell>
          <cell r="C1945" t="str">
            <v>UN</v>
          </cell>
          <cell r="D1945">
            <v>37.668700000000001</v>
          </cell>
        </row>
        <row r="1946">
          <cell r="A1946" t="str">
            <v>001.27.00580</v>
          </cell>
          <cell r="B1946" t="str">
            <v>Acabamento cromado - linha prata de embutir c/ canopla mod itapema - docol -1  pol</v>
          </cell>
          <cell r="C1946" t="str">
            <v>UN</v>
          </cell>
          <cell r="D1946">
            <v>28.1599</v>
          </cell>
        </row>
        <row r="1947">
          <cell r="A1947" t="str">
            <v>001.27.00600</v>
          </cell>
          <cell r="B1947" t="str">
            <v>Acabamento cromado - linha prata de embutir c/ canopla mod itapema - docol -3/4  pol</v>
          </cell>
          <cell r="C1947" t="str">
            <v>UN</v>
          </cell>
          <cell r="D1947">
            <v>25.679099999999998</v>
          </cell>
        </row>
        <row r="1948">
          <cell r="A1948" t="str">
            <v>001.27.00620</v>
          </cell>
          <cell r="B1948" t="str">
            <v>Acabamento bruto linha popular 3/4 pol</v>
          </cell>
          <cell r="C1948" t="str">
            <v>UN</v>
          </cell>
          <cell r="D1948">
            <v>15.069100000000001</v>
          </cell>
        </row>
        <row r="1949">
          <cell r="A1949" t="str">
            <v>001.27.00640</v>
          </cell>
          <cell r="B1949" t="str">
            <v>Acabamento bruto linha popular 1/2 pol</v>
          </cell>
          <cell r="C1949" t="str">
            <v>UN</v>
          </cell>
          <cell r="D1949">
            <v>13.469099999999999</v>
          </cell>
        </row>
        <row r="1950">
          <cell r="A1950" t="str">
            <v>001.27.00660</v>
          </cell>
          <cell r="B1950" t="str">
            <v>Registro de gaveta cromado linha italiana de embutir c/ canopla mod. 45 n.1509 1 1/2 pol</v>
          </cell>
          <cell r="C1950" t="str">
            <v>UN</v>
          </cell>
          <cell r="D1950">
            <v>87.9983</v>
          </cell>
        </row>
        <row r="1951">
          <cell r="A1951" t="str">
            <v>001.27.00680</v>
          </cell>
          <cell r="B1951" t="str">
            <v>Registro de gaveta cromado linha italiana de embutir c/ canopla mod. 45 n.1509 1 1/4 pol</v>
          </cell>
          <cell r="C1951" t="str">
            <v>UN</v>
          </cell>
          <cell r="D1951">
            <v>86.707899999999995</v>
          </cell>
        </row>
        <row r="1952">
          <cell r="A1952" t="str">
            <v>001.27.00700</v>
          </cell>
          <cell r="B1952" t="str">
            <v>Registro de gaveta cromado linha italiana de embutir c/ canopla mod. 45 n.1509 1 pol</v>
          </cell>
          <cell r="C1952" t="str">
            <v>UN</v>
          </cell>
          <cell r="D1952">
            <v>60.989899999999999</v>
          </cell>
        </row>
        <row r="1953">
          <cell r="A1953" t="str">
            <v>001.27.00720</v>
          </cell>
          <cell r="B1953" t="str">
            <v>Registro de gaveta cromado linha italiana de embutir c/ canopla mod. 45 n.1509 3/4 pol</v>
          </cell>
          <cell r="C1953" t="str">
            <v>UN</v>
          </cell>
          <cell r="D1953">
            <v>52.459099999999999</v>
          </cell>
        </row>
        <row r="1954">
          <cell r="A1954" t="str">
            <v>001.27.00740</v>
          </cell>
          <cell r="B1954" t="str">
            <v>Registro de gaveta cromado linha italiana de embutir c/ canopla mod. 45 n.1509  1/2 pol</v>
          </cell>
          <cell r="C1954" t="str">
            <v>UN</v>
          </cell>
          <cell r="D1954">
            <v>48.658700000000003</v>
          </cell>
        </row>
        <row r="1955">
          <cell r="A1955" t="str">
            <v>001.27.00760</v>
          </cell>
          <cell r="B1955" t="str">
            <v>Registro de pressão cromado linha gemini de embutir c/ canopla mod 44 n 1416 3/4 pol</v>
          </cell>
          <cell r="C1955" t="str">
            <v>UN</v>
          </cell>
          <cell r="D1955">
            <v>38.6691</v>
          </cell>
        </row>
        <row r="1956">
          <cell r="A1956" t="str">
            <v>001.27.00780</v>
          </cell>
          <cell r="B1956" t="str">
            <v>Registro de pressão cromado linha gemini de embutir c/ canopla mod 44 n 1416 1/2 pol</v>
          </cell>
          <cell r="C1956" t="str">
            <v>UN</v>
          </cell>
          <cell r="D1956">
            <v>37.748699999999999</v>
          </cell>
        </row>
        <row r="1957">
          <cell r="A1957" t="str">
            <v>001.27.00800</v>
          </cell>
          <cell r="B1957" t="str">
            <v>Registro de pressão cromado linha italiana de embutir c/ canopla mod 45 n 1416 deca 3/4 pol</v>
          </cell>
          <cell r="C1957" t="str">
            <v>UN</v>
          </cell>
          <cell r="D1957">
            <v>53.869100000000003</v>
          </cell>
        </row>
        <row r="1958">
          <cell r="A1958" t="str">
            <v>001.27.00820</v>
          </cell>
          <cell r="B1958" t="str">
            <v>Registro de pressão cromado linha italiana de embutir c/ canopla mod 45 n 1416 deca 1/2 pol</v>
          </cell>
          <cell r="C1958" t="str">
            <v>UN</v>
          </cell>
          <cell r="D1958">
            <v>48.238700000000001</v>
          </cell>
        </row>
        <row r="1959">
          <cell r="A1959" t="str">
            <v>001.27.00840</v>
          </cell>
          <cell r="B1959" t="str">
            <v>Registro de pressão cromado linha prata embutir c/ canopla mod 50 n 1416 deca 3/4 pol</v>
          </cell>
          <cell r="C1959" t="str">
            <v>UN</v>
          </cell>
          <cell r="D1959">
            <v>34.769100000000002</v>
          </cell>
        </row>
        <row r="1960">
          <cell r="A1960" t="str">
            <v>001.27.00860</v>
          </cell>
          <cell r="B1960" t="str">
            <v>Registro de pressão cromado linha prata embutir c/ canopla mod 50 n 1416 deca 1/2 pol</v>
          </cell>
          <cell r="C1960" t="str">
            <v>UN</v>
          </cell>
          <cell r="D1960">
            <v>26.0687</v>
          </cell>
        </row>
        <row r="1961">
          <cell r="A1961" t="str">
            <v>001.27.00880</v>
          </cell>
          <cell r="B1961" t="str">
            <v>Registro de pressão cromado de embutir c/ canopla 1193 - c 39 deca 3/4 pol</v>
          </cell>
          <cell r="C1961" t="str">
            <v>UN</v>
          </cell>
          <cell r="D1961">
            <v>38.459099999999999</v>
          </cell>
        </row>
        <row r="1962">
          <cell r="A1962" t="str">
            <v>001.27.00900</v>
          </cell>
          <cell r="B1962" t="str">
            <v>Registro de pressão cromado de embutir c/ canopla 1193 - c 39 deca 1/2 pol</v>
          </cell>
          <cell r="C1962" t="str">
            <v>UN</v>
          </cell>
          <cell r="D1962">
            <v>38.459099999999999</v>
          </cell>
        </row>
        <row r="1963">
          <cell r="A1963" t="str">
            <v>001.27.00920</v>
          </cell>
          <cell r="B1963" t="str">
            <v>Registro de pressão acabamento cromado - linha prata de embutir c/ canopla modelo itapema  - docol - 3/4 pol</v>
          </cell>
          <cell r="C1963" t="str">
            <v>UN</v>
          </cell>
          <cell r="D1963">
            <v>27.659099999999999</v>
          </cell>
        </row>
        <row r="1964">
          <cell r="A1964" t="str">
            <v>001.27.00940</v>
          </cell>
          <cell r="B1964" t="str">
            <v>Registro de pressão acabamento cromado - linha prata de embutir c/ canopla modelo itapema  - docol - 1/2 pol</v>
          </cell>
          <cell r="C1964" t="str">
            <v>UN</v>
          </cell>
          <cell r="D1964">
            <v>27.635100000000001</v>
          </cell>
        </row>
        <row r="1965">
          <cell r="A1965" t="str">
            <v>001.27.00960</v>
          </cell>
          <cell r="B1965" t="str">
            <v>Registro de pressão acabamento simples linha popular 1/2 pol</v>
          </cell>
          <cell r="C1965" t="str">
            <v>UN</v>
          </cell>
          <cell r="D1965">
            <v>20.569099999999999</v>
          </cell>
        </row>
        <row r="1966">
          <cell r="A1966" t="str">
            <v>001.27.00980</v>
          </cell>
          <cell r="B1966" t="str">
            <v>Registro de pressão de 1/2"""""""""""""""""""""""""""""""" (chuveiro) (mic)</v>
          </cell>
          <cell r="C1966" t="str">
            <v>UN</v>
          </cell>
          <cell r="D1966">
            <v>38.459099999999999</v>
          </cell>
        </row>
        <row r="1967">
          <cell r="A1967" t="str">
            <v>001.27.01000</v>
          </cell>
          <cell r="B1967" t="str">
            <v>Válvula de descarga hydra c/ embolo de bronze n.2515 canopla lisa cromada deca 1 1/2 pol</v>
          </cell>
          <cell r="C1967" t="str">
            <v>UN</v>
          </cell>
          <cell r="D1967">
            <v>91.990899999999996</v>
          </cell>
        </row>
        <row r="1968">
          <cell r="A1968" t="str">
            <v>001.27.01020</v>
          </cell>
          <cell r="B1968" t="str">
            <v>Válvula de descarga hydra c/ embolo de bronze n.2515 canopla lisa cromada deca 1 1/4 pol</v>
          </cell>
          <cell r="C1968" t="str">
            <v>UN</v>
          </cell>
          <cell r="D1968">
            <v>94.930899999999994</v>
          </cell>
        </row>
        <row r="1969">
          <cell r="A1969" t="str">
            <v>001.27.01040</v>
          </cell>
          <cell r="B1969" t="str">
            <v>Válvula de descarga hydra master n.2530 cromada deca 1 1/2 pol</v>
          </cell>
          <cell r="C1969" t="str">
            <v>UN</v>
          </cell>
          <cell r="D1969">
            <v>71.971299999999999</v>
          </cell>
        </row>
        <row r="1970">
          <cell r="A1970" t="str">
            <v>001.27.01060</v>
          </cell>
          <cell r="B1970" t="str">
            <v>Válvula de descarga hydra master n.2530 cromada deca 1 1/4 pol</v>
          </cell>
          <cell r="C1970" t="str">
            <v>UN</v>
          </cell>
          <cell r="D1970">
            <v>71.940899999999999</v>
          </cell>
        </row>
        <row r="1971">
          <cell r="A1971" t="str">
            <v>001.27.01080</v>
          </cell>
          <cell r="B1971" t="str">
            <v>Válvula de descarga docol-stander 1 1/2 pol</v>
          </cell>
          <cell r="C1971" t="str">
            <v>UN</v>
          </cell>
          <cell r="D1971">
            <v>60.031300000000002</v>
          </cell>
        </row>
        <row r="1972">
          <cell r="A1972" t="str">
            <v>001.27.01100</v>
          </cell>
          <cell r="B1972" t="str">
            <v>Válvula p/ pia cromada deca n.1600 p/ lav 1x2 pol</v>
          </cell>
          <cell r="C1972" t="str">
            <v>UN</v>
          </cell>
          <cell r="D1972">
            <v>32.618699999999997</v>
          </cell>
        </row>
        <row r="1973">
          <cell r="A1973" t="str">
            <v>001.27.01120</v>
          </cell>
          <cell r="B1973" t="str">
            <v>Valvula p/pia americana cromada n.1623 marca deca 1.5x3 3/4 pol</v>
          </cell>
          <cell r="C1973" t="str">
            <v>UN</v>
          </cell>
          <cell r="D1973">
            <v>58.818199999999997</v>
          </cell>
        </row>
        <row r="1974">
          <cell r="A1974" t="str">
            <v>001.27.01140</v>
          </cell>
          <cell r="B1974" t="str">
            <v>Válvula de pvc para pia</v>
          </cell>
          <cell r="C1974" t="str">
            <v>UN</v>
          </cell>
          <cell r="D1974">
            <v>5.9503000000000004</v>
          </cell>
        </row>
        <row r="1975">
          <cell r="A1975" t="str">
            <v>001.27.01160</v>
          </cell>
          <cell r="B1975" t="str">
            <v>Válvula para lavatorio</v>
          </cell>
          <cell r="C1975" t="str">
            <v>UN</v>
          </cell>
          <cell r="D1975">
            <v>6.4503000000000004</v>
          </cell>
        </row>
        <row r="1976">
          <cell r="A1976" t="str">
            <v>001.27.01180</v>
          </cell>
          <cell r="B1976" t="str">
            <v>Válvula para pia n. 1600 - steves 1 x 2 pol</v>
          </cell>
          <cell r="C1976" t="str">
            <v>UN</v>
          </cell>
          <cell r="D1976">
            <v>29.688700000000001</v>
          </cell>
        </row>
        <row r="1977">
          <cell r="A1977" t="str">
            <v>001.27.01200</v>
          </cell>
          <cell r="B1977" t="str">
            <v>Válvula para pia n. 1600 - steves 1 1/2 x 3.3/4</v>
          </cell>
          <cell r="C1977" t="str">
            <v>UN</v>
          </cell>
          <cell r="D1977">
            <v>30.278700000000001</v>
          </cell>
        </row>
        <row r="1978">
          <cell r="A1978" t="str">
            <v>001.28</v>
          </cell>
          <cell r="B1978" t="str">
            <v>INSTALAÇÕES HIDRÁULICAS - LOUÇAS E METAIS</v>
          </cell>
          <cell r="D1978">
            <v>7156.9705999999996</v>
          </cell>
        </row>
        <row r="1979">
          <cell r="A1979" t="str">
            <v>001.28.00020</v>
          </cell>
          <cell r="B1979" t="str">
            <v>Fornecimento e instalação de torneira de pressão para pia marca deca ref. c 1157 comprimento 210mm com arejador</v>
          </cell>
          <cell r="C1979" t="str">
            <v>UN</v>
          </cell>
          <cell r="D1979">
            <v>70.435400000000001</v>
          </cell>
        </row>
        <row r="1980">
          <cell r="A1980" t="str">
            <v>001.28.00040</v>
          </cell>
          <cell r="B1980" t="str">
            <v>Fornecimento e instalação de torneira de pressão para pia marca deca ref. 1158 c 39 de 1/2 pol</v>
          </cell>
          <cell r="C1980" t="str">
            <v>UN</v>
          </cell>
          <cell r="D1980">
            <v>44.525399999999998</v>
          </cell>
        </row>
        <row r="1981">
          <cell r="A1981" t="str">
            <v>001.28.00060</v>
          </cell>
          <cell r="B1981" t="str">
            <v>Fornecimento e instalação de torneira de pressão para pia marca deca ref. 1158 c 39 de 3/4 pol</v>
          </cell>
          <cell r="C1981" t="str">
            <v>UN</v>
          </cell>
          <cell r="D1981">
            <v>50.575400000000002</v>
          </cell>
        </row>
        <row r="1982">
          <cell r="A1982" t="str">
            <v>001.28.00080</v>
          </cell>
          <cell r="B1982" t="str">
            <v>Fornecimento e instalação de torneira de pressão para pia marca deca ref. 1159 c 39 de 1/2 pol com arejador</v>
          </cell>
          <cell r="C1982" t="str">
            <v>UN</v>
          </cell>
          <cell r="D1982">
            <v>58.635399999999997</v>
          </cell>
        </row>
        <row r="1983">
          <cell r="A1983" t="str">
            <v>001.28.00100</v>
          </cell>
          <cell r="B1983" t="str">
            <v>Fornecimento e instalação de torneira de pressão para pia marca deca ref. 1159 c 39 de 3/4 pol com arejador</v>
          </cell>
          <cell r="C1983" t="str">
            <v>UN</v>
          </cell>
          <cell r="D1983">
            <v>58.635399999999997</v>
          </cell>
        </row>
        <row r="1984">
          <cell r="A1984" t="str">
            <v>001.28.00120</v>
          </cell>
          <cell r="B1984" t="str">
            <v>Fornecimento e instalação de torneira de pressão para pia marca deca ref. 1167 c 40 tip mesa bica móvel</v>
          </cell>
          <cell r="C1984" t="str">
            <v>UN</v>
          </cell>
          <cell r="D1984">
            <v>82.535399999999996</v>
          </cell>
        </row>
        <row r="1985">
          <cell r="A1985" t="str">
            <v>001.28.00140</v>
          </cell>
          <cell r="B1985" t="str">
            <v>Fornecimento e instalação de torneira de pressão para pia marca deca cromada - tipo parede - bica móvelc 50 1168</v>
          </cell>
          <cell r="C1985" t="str">
            <v>UN</v>
          </cell>
          <cell r="D1985">
            <v>81.635400000000004</v>
          </cell>
        </row>
        <row r="1986">
          <cell r="A1986" t="str">
            <v>001.28.00160</v>
          </cell>
          <cell r="B1986" t="str">
            <v>Fornecimento e instalação de torneira de pressao p/ pia de cozinha - tipo parede - c 39 - bica móvel de 3/4 pol</v>
          </cell>
          <cell r="C1986" t="str">
            <v>UN</v>
          </cell>
          <cell r="D1986">
            <v>51.5154</v>
          </cell>
        </row>
        <row r="1987">
          <cell r="A1987" t="str">
            <v>001.28.00180</v>
          </cell>
          <cell r="B1987" t="str">
            <v>Fornecmento e instalação de torneira de pressão para pia de cozinha - docol mod. 1158 - 1/2 pol</v>
          </cell>
          <cell r="C1987" t="str">
            <v>UN</v>
          </cell>
          <cell r="D1987">
            <v>37.7254</v>
          </cell>
        </row>
        <row r="1988">
          <cell r="A1988" t="str">
            <v>001.28.00200</v>
          </cell>
          <cell r="B1988" t="str">
            <v>Fornecimento e instalação de torneira de pressão para pia de cozinha mod. 1544 - tipo parede - bica movel</v>
          </cell>
          <cell r="C1988" t="str">
            <v>UN</v>
          </cell>
          <cell r="D1988">
            <v>84.735399999999998</v>
          </cell>
        </row>
        <row r="1989">
          <cell r="A1989" t="str">
            <v>001.28.00220</v>
          </cell>
          <cell r="B1989" t="str">
            <v>Fornecimento e instalação de torneira de pressão para pia de cozinha - marca docol mod. 1158 - 3/4 pol</v>
          </cell>
          <cell r="C1989" t="str">
            <v>UN</v>
          </cell>
          <cell r="D1989">
            <v>37.675400000000003</v>
          </cell>
        </row>
        <row r="1990">
          <cell r="A1990" t="str">
            <v>001.28.00240</v>
          </cell>
          <cell r="B1990" t="str">
            <v>Fornecimento e instalação de torneira de pressão para pia de cozinha  - marca docol  mod. 1542 - tipo misturador p/ pia</v>
          </cell>
          <cell r="C1990" t="str">
            <v>UN</v>
          </cell>
          <cell r="D1990">
            <v>382.75689999999997</v>
          </cell>
        </row>
        <row r="1991">
          <cell r="A1991" t="str">
            <v>001.28.00260</v>
          </cell>
          <cell r="B1991" t="str">
            <v>Fornecimento e instalação de torneira de pvc para pia</v>
          </cell>
          <cell r="C1991" t="str">
            <v>UN</v>
          </cell>
          <cell r="D1991">
            <v>4.8796999999999997</v>
          </cell>
        </row>
        <row r="1992">
          <cell r="A1992" t="str">
            <v>001.28.00280</v>
          </cell>
          <cell r="B1992" t="str">
            <v>Fornecimento e instalação de torneira de pressão para lavatório marca deca ref. 1193 c 39 de 1/2 pol</v>
          </cell>
          <cell r="C1992" t="str">
            <v>UN</v>
          </cell>
          <cell r="D1992">
            <v>85.535399999999996</v>
          </cell>
        </row>
        <row r="1993">
          <cell r="A1993" t="str">
            <v>001.28.00300</v>
          </cell>
          <cell r="B1993" t="str">
            <v>Fornecimento e instalação de torneira de pressão para lavatório marca deca ref. 1194 c 45 de 1/2 pol</v>
          </cell>
          <cell r="C1993" t="str">
            <v>UN</v>
          </cell>
          <cell r="D1993">
            <v>117.1254</v>
          </cell>
        </row>
        <row r="1994">
          <cell r="A1994" t="str">
            <v>001.28.00320</v>
          </cell>
          <cell r="B1994" t="str">
            <v>Fornecimento e instalação de torneira de pressão para lavatório marca deca ref. 1199 c 50 de 1/2 pol</v>
          </cell>
          <cell r="C1994" t="str">
            <v>UN</v>
          </cell>
          <cell r="D1994">
            <v>62.145400000000002</v>
          </cell>
        </row>
        <row r="1995">
          <cell r="A1995" t="str">
            <v>001.28.00340</v>
          </cell>
          <cell r="B1995" t="str">
            <v>Fornecimento e instalação de torneira de pressão para lavatório 1/2 pol - mod. itapema - docol</v>
          </cell>
          <cell r="C1995" t="str">
            <v>UN</v>
          </cell>
          <cell r="D1995">
            <v>37.935400000000001</v>
          </cell>
        </row>
        <row r="1996">
          <cell r="A1996" t="str">
            <v>001.28.00360</v>
          </cell>
          <cell r="B1996" t="str">
            <v>Fornecimento e instalação de torneira de pvc para lavatorio</v>
          </cell>
          <cell r="C1996" t="str">
            <v>UN</v>
          </cell>
          <cell r="D1996">
            <v>7.2797000000000001</v>
          </cell>
        </row>
        <row r="1997">
          <cell r="A1997" t="str">
            <v>001.28.00380</v>
          </cell>
          <cell r="B1997" t="str">
            <v>Fornecimento e instalação de torneira para uso geral marca deca ref. 1152 c 39 de 1/2 pol</v>
          </cell>
          <cell r="C1997" t="str">
            <v>UN</v>
          </cell>
          <cell r="D1997">
            <v>37.255400000000002</v>
          </cell>
        </row>
        <row r="1998">
          <cell r="A1998" t="str">
            <v>001.28.00400</v>
          </cell>
          <cell r="B1998" t="str">
            <v>Fornecimento e instalação de torneira para uso geral marca deca ref. 1152 c 39 de 3/4 pol</v>
          </cell>
          <cell r="C1998" t="str">
            <v>UN</v>
          </cell>
          <cell r="D1998">
            <v>40.315399999999997</v>
          </cell>
        </row>
        <row r="1999">
          <cell r="A1999" t="str">
            <v>001.28.00420</v>
          </cell>
          <cell r="B1999" t="str">
            <v>Fornecimento e instalação de torneira para uso geral marca deca ref. 1154 c 39 de 1/2 pol com arejador</v>
          </cell>
          <cell r="C1999" t="str">
            <v>UN</v>
          </cell>
          <cell r="D1999">
            <v>43.685400000000001</v>
          </cell>
        </row>
        <row r="2000">
          <cell r="A2000" t="str">
            <v>001.28.00440</v>
          </cell>
          <cell r="B2000" t="str">
            <v>Fornecimento e instalação de torneira para uso geral marca deca ref. 1154 c 39 de 3/4 pol com arejador</v>
          </cell>
          <cell r="C2000" t="str">
            <v>UN</v>
          </cell>
          <cell r="D2000">
            <v>43.685400000000001</v>
          </cell>
        </row>
        <row r="2001">
          <cell r="A2001" t="str">
            <v>001.28.00460</v>
          </cell>
          <cell r="B2001" t="str">
            <v>Fornecimento e instalação de torneira para uso geral marca deca metalica para jardim com adaptador para mangueira</v>
          </cell>
          <cell r="C2001" t="str">
            <v>UN</v>
          </cell>
          <cell r="D2001">
            <v>29.885400000000001</v>
          </cell>
        </row>
        <row r="2002">
          <cell r="A2002" t="str">
            <v>001.28.00480</v>
          </cell>
          <cell r="B2002" t="str">
            <v>Fornecimento e instalação de torneira para uso geral marca deca ref. 1153 c 39 com adaptador para mangueira</v>
          </cell>
          <cell r="C2002" t="str">
            <v>UN</v>
          </cell>
          <cell r="D2002">
            <v>47.367600000000003</v>
          </cell>
        </row>
        <row r="2003">
          <cell r="A2003" t="str">
            <v>001.28.00500</v>
          </cell>
          <cell r="B2003" t="str">
            <v>Fornecimento e instalação de torneira para uso geral marca deca ref. 1153 c 39 de 1/2 pol (maq tauque)</v>
          </cell>
          <cell r="C2003" t="str">
            <v>UN</v>
          </cell>
          <cell r="D2003">
            <v>40.645400000000002</v>
          </cell>
        </row>
        <row r="2004">
          <cell r="A2004" t="str">
            <v>001.28.00520</v>
          </cell>
          <cell r="B2004" t="str">
            <v>Fornecimento e instalação de torneira p/ uso geral metálica p/ jardim c/ adaptador p/ mangueira mod.1130 -</v>
          </cell>
          <cell r="C2004" t="str">
            <v>UN</v>
          </cell>
          <cell r="D2004">
            <v>39.525399999999998</v>
          </cell>
        </row>
        <row r="2005">
          <cell r="A2005" t="str">
            <v>001.28.00540</v>
          </cell>
          <cell r="B2005" t="str">
            <v>Fornecimento e instalação de torneira p/ uso geral  metálica p/ tanque mod. 1130</v>
          </cell>
          <cell r="C2005" t="str">
            <v>UN</v>
          </cell>
          <cell r="D2005">
            <v>39.525399999999998</v>
          </cell>
        </row>
        <row r="2006">
          <cell r="A2006" t="str">
            <v>001.28.00560</v>
          </cell>
          <cell r="B2006" t="str">
            <v>Fornecimento e instalação de torneira de pvc para uso geral</v>
          </cell>
          <cell r="C2006" t="str">
            <v>UN</v>
          </cell>
          <cell r="D2006">
            <v>4.8796999999999997</v>
          </cell>
        </row>
        <row r="2007">
          <cell r="A2007" t="str">
            <v>001.28.00580</v>
          </cell>
          <cell r="B2007" t="str">
            <v>Fornecimento e instalação de torneira de pvc para tanque</v>
          </cell>
          <cell r="C2007" t="str">
            <v>UN</v>
          </cell>
          <cell r="D2007">
            <v>5.2797000000000001</v>
          </cell>
        </row>
        <row r="2008">
          <cell r="A2008" t="str">
            <v>001.28.00600</v>
          </cell>
          <cell r="B2008" t="str">
            <v>Fornecimento e instalação de ducha manual linha prata mod. c-50</v>
          </cell>
          <cell r="C2008" t="str">
            <v>UN</v>
          </cell>
          <cell r="D2008">
            <v>77.6554</v>
          </cell>
        </row>
        <row r="2009">
          <cell r="A2009" t="str">
            <v>001.28.00620</v>
          </cell>
          <cell r="B2009" t="str">
            <v>Fornecimento e instalação de lavatório c/ coluna mondiale - azalia - celite</v>
          </cell>
          <cell r="C2009" t="str">
            <v>UN</v>
          </cell>
          <cell r="D2009">
            <v>142.24780000000001</v>
          </cell>
        </row>
        <row r="2010">
          <cell r="A2010" t="str">
            <v>001.28.00640</v>
          </cell>
          <cell r="B2010" t="str">
            <v>Fornecimento e instalação de lavatório de plastico</v>
          </cell>
          <cell r="C2010" t="str">
            <v>UN</v>
          </cell>
          <cell r="D2010">
            <v>38.297800000000002</v>
          </cell>
        </row>
        <row r="2011">
          <cell r="A2011" t="str">
            <v>001.28.00660</v>
          </cell>
          <cell r="B2011" t="str">
            <v>Fornecimento e instalação de lavatório de louça l. ravena deca ou similar c/ col. na cor normal inclusive acessórios de fixação</v>
          </cell>
          <cell r="C2011" t="str">
            <v>UN</v>
          </cell>
          <cell r="D2011">
            <v>94.047799999999995</v>
          </cell>
        </row>
        <row r="2012">
          <cell r="A2012" t="str">
            <v>001.28.00680</v>
          </cell>
          <cell r="B2012" t="str">
            <v>Fornecimento e instalação de lavatório de louça ravena deca ou similar s/ coluna na cor normal inclusive acessorios de fixacao</v>
          </cell>
          <cell r="C2012" t="str">
            <v>UN</v>
          </cell>
          <cell r="D2012">
            <v>69.517799999999994</v>
          </cell>
        </row>
        <row r="2013">
          <cell r="A2013" t="str">
            <v>001.28.00700</v>
          </cell>
          <cell r="B2013" t="str">
            <v>Fornecimento e instalação de lavatório de louça branca com coluna de primeira inclusive acessórios de fixação</v>
          </cell>
          <cell r="C2013" t="str">
            <v>UN</v>
          </cell>
          <cell r="D2013">
            <v>75.647800000000004</v>
          </cell>
        </row>
        <row r="2014">
          <cell r="A2014" t="str">
            <v>001.28.00720</v>
          </cell>
          <cell r="B2014" t="str">
            <v>Fornecimento e instalação de lavatório de louça branca sem coluna de primeira inclusive acessórios de fixação</v>
          </cell>
          <cell r="C2014" t="str">
            <v>UN</v>
          </cell>
          <cell r="D2014">
            <v>52.437800000000003</v>
          </cell>
        </row>
        <row r="2015">
          <cell r="A2015" t="str">
            <v>001.28.00740</v>
          </cell>
          <cell r="B2015" t="str">
            <v>Fornecimento e instalação de cuba de sobrepor mod. l 35 da deca</v>
          </cell>
          <cell r="C2015" t="str">
            <v>UN</v>
          </cell>
          <cell r="D2015">
            <v>87.887799999999999</v>
          </cell>
        </row>
        <row r="2016">
          <cell r="A2016" t="str">
            <v>001.28.00760</v>
          </cell>
          <cell r="B2016" t="str">
            <v>Fornecimento e instalação de cuba de embutir(oval)mod.l.33</v>
          </cell>
          <cell r="C2016" t="str">
            <v>UN</v>
          </cell>
          <cell r="D2016">
            <v>53.590899999999998</v>
          </cell>
        </row>
        <row r="2017">
          <cell r="A2017" t="str">
            <v>001.28.00780</v>
          </cell>
          <cell r="B2017" t="str">
            <v>Fornecimento e instalação de cuba de louça para bancadas e lavatório de embutir oval 49.00 x 36.00 cm</v>
          </cell>
          <cell r="C2017" t="str">
            <v>UN</v>
          </cell>
          <cell r="D2017">
            <v>50.102400000000003</v>
          </cell>
        </row>
        <row r="2018">
          <cell r="A2018" t="str">
            <v>001.28.00800</v>
          </cell>
          <cell r="B2018" t="str">
            <v>Fornecimento e instalação de louça sanitária composto por bacia, lavatório com coluna da linha ravena deca ou similar inclusive assento ap oo nas cores normais</v>
          </cell>
          <cell r="C2018" t="str">
            <v>CJ</v>
          </cell>
          <cell r="D2018">
            <v>284.02440000000001</v>
          </cell>
        </row>
        <row r="2019">
          <cell r="A2019" t="str">
            <v>001.28.00820</v>
          </cell>
          <cell r="B2019" t="str">
            <v>Fornecimento e instalação de bacia santária de louça ravena deca ou similar na cor normal inclusive acessorios de fixacao</v>
          </cell>
          <cell r="C2019" t="str">
            <v>UN</v>
          </cell>
          <cell r="D2019">
            <v>102.68980000000001</v>
          </cell>
        </row>
        <row r="2020">
          <cell r="A2020" t="str">
            <v>001.28.00840</v>
          </cell>
          <cell r="B2020" t="str">
            <v>Fornecimento e instalação de bacia sanitária modelo ravena com cx. acoplada</v>
          </cell>
          <cell r="C2020" t="str">
            <v>UN</v>
          </cell>
          <cell r="D2020">
            <v>179.29169999999999</v>
          </cell>
        </row>
        <row r="2021">
          <cell r="A2021" t="str">
            <v>001.28.00860</v>
          </cell>
          <cell r="B2021" t="str">
            <v>Fornecimento e instalação de bacia sanitária modelo vogue  com cx. acoplada</v>
          </cell>
          <cell r="C2021" t="str">
            <v>UN</v>
          </cell>
          <cell r="D2021">
            <v>179.29169999999999</v>
          </cell>
        </row>
        <row r="2022">
          <cell r="A2022" t="str">
            <v>001.28.00880</v>
          </cell>
          <cell r="B2022" t="str">
            <v>Fornecimento e instalação de bacia sanitária de louça - celite mondiale marfim - incl. acessório para fixação</v>
          </cell>
          <cell r="C2022" t="str">
            <v>UN</v>
          </cell>
          <cell r="D2022">
            <v>124.48480000000001</v>
          </cell>
        </row>
        <row r="2023">
          <cell r="A2023" t="str">
            <v>001.28.00900</v>
          </cell>
          <cell r="B2023" t="str">
            <v>Fornecimento e instalação de bacia sanitária de louça - celite azalia com acessórios</v>
          </cell>
          <cell r="C2023" t="str">
            <v>UN</v>
          </cell>
          <cell r="D2023">
            <v>96.204800000000006</v>
          </cell>
        </row>
        <row r="2024">
          <cell r="A2024" t="str">
            <v>001.28.00920</v>
          </cell>
          <cell r="B2024" t="str">
            <v>Fornecimento e instalação de caixa de descarga para acoplar em bacia sanitaria</v>
          </cell>
          <cell r="C2024" t="str">
            <v>UN</v>
          </cell>
          <cell r="D2024">
            <v>110.5909</v>
          </cell>
        </row>
        <row r="2025">
          <cell r="A2025" t="str">
            <v>001.28.00940</v>
          </cell>
          <cell r="B2025" t="str">
            <v>Fornecimento e instalação de assento plastico p/ vaso sanitario, """"""""""""""""""""""""""""""""astra"""""""""""""""""""""""""""""""" ou similar</v>
          </cell>
          <cell r="C2025" t="str">
            <v>UN</v>
          </cell>
          <cell r="D2025">
            <v>15.052199999999999</v>
          </cell>
        </row>
        <row r="2026">
          <cell r="A2026" t="str">
            <v>001.28.00960</v>
          </cell>
          <cell r="B2026" t="str">
            <v>Fornecimento e instalação de assento celite mondiale - 090 gelo polar</v>
          </cell>
          <cell r="C2026" t="str">
            <v>UN</v>
          </cell>
          <cell r="D2026">
            <v>118.7522</v>
          </cell>
        </row>
        <row r="2027">
          <cell r="A2027" t="str">
            <v>001.28.00980</v>
          </cell>
          <cell r="B2027" t="str">
            <v>Fornecimento e instalação de assento azalia - celite</v>
          </cell>
          <cell r="C2027" t="str">
            <v>UN</v>
          </cell>
          <cell r="D2027">
            <v>28.0822</v>
          </cell>
        </row>
        <row r="2028">
          <cell r="A2028" t="str">
            <v>001.28.01000</v>
          </cell>
          <cell r="B2028" t="str">
            <v>Fornecimento e instalação de bidê de louça linha ravena deca ou similar na cor normal inclusive acessórios de fixação</v>
          </cell>
          <cell r="C2028" t="str">
            <v>UN</v>
          </cell>
          <cell r="D2028">
            <v>83.797799999999995</v>
          </cell>
        </row>
        <row r="2029">
          <cell r="A2029" t="str">
            <v>001.28.01020</v>
          </cell>
          <cell r="B2029" t="str">
            <v>Fornecimento e instalação de bidê de louça branca inclusive acessórios de fixação</v>
          </cell>
          <cell r="C2029" t="str">
            <v>UN</v>
          </cell>
          <cell r="D2029">
            <v>75.947800000000001</v>
          </cell>
        </row>
        <row r="2030">
          <cell r="A2030" t="str">
            <v>001.28.01040</v>
          </cell>
          <cell r="B2030" t="str">
            <v>Fornecimento e instalação de mictório de aço inoxidável de 1.20 m inclusive acessórios de fixação</v>
          </cell>
          <cell r="C2030" t="str">
            <v>UN</v>
          </cell>
          <cell r="D2030">
            <v>380.52390000000003</v>
          </cell>
        </row>
        <row r="2031">
          <cell r="A2031" t="str">
            <v>001.28.01060</v>
          </cell>
          <cell r="B2031" t="str">
            <v>Fornecimento e instalação de sifão de metal cromado de 1 x 1.5 pol para lavatório ou pia</v>
          </cell>
          <cell r="C2031" t="str">
            <v>UN</v>
          </cell>
          <cell r="D2031">
            <v>75.429100000000005</v>
          </cell>
        </row>
        <row r="2032">
          <cell r="A2032" t="str">
            <v>001.28.01080</v>
          </cell>
          <cell r="B2032" t="str">
            <v>Fornecimento e instalação de sifão de metal cromado de 1.5 x 1.5 pol para pia americana</v>
          </cell>
          <cell r="C2032" t="str">
            <v>UN</v>
          </cell>
          <cell r="D2032">
            <v>79.639099999999999</v>
          </cell>
        </row>
        <row r="2033">
          <cell r="A2033" t="str">
            <v>001.28.01100</v>
          </cell>
          <cell r="B2033" t="str">
            <v>Fornecimento e instalação de sifão de metal cromado de 2 x 1 pol para mictorio</v>
          </cell>
          <cell r="C2033" t="str">
            <v>UN</v>
          </cell>
          <cell r="D2033">
            <v>85.339100000000002</v>
          </cell>
        </row>
        <row r="2034">
          <cell r="A2034" t="str">
            <v>001.28.01120</v>
          </cell>
          <cell r="B2034" t="str">
            <v>Fornecimento e instalação de sifão de metal cromado de 1.1/4 x 1.5 pol para tanque</v>
          </cell>
          <cell r="C2034" t="str">
            <v>UN</v>
          </cell>
          <cell r="D2034">
            <v>79.909099999999995</v>
          </cell>
        </row>
        <row r="2035">
          <cell r="A2035" t="str">
            <v>001.28.01140</v>
          </cell>
          <cell r="B2035" t="str">
            <v>Fornecimento e instalação de sifão de pvc cromado de 1 x 1.5 pol para pia ou lavatorio</v>
          </cell>
          <cell r="C2035" t="str">
            <v>UN</v>
          </cell>
          <cell r="D2035">
            <v>8.9870000000000001</v>
          </cell>
        </row>
        <row r="2036">
          <cell r="A2036" t="str">
            <v>001.28.01160</v>
          </cell>
          <cell r="B2036" t="str">
            <v>Fornecimento e instalação de porta papel de louça  com rolete</v>
          </cell>
          <cell r="C2036" t="str">
            <v>UN</v>
          </cell>
          <cell r="D2036">
            <v>20.046299999999999</v>
          </cell>
        </row>
        <row r="2037">
          <cell r="A2037" t="str">
            <v>001.28.01180</v>
          </cell>
          <cell r="B2037" t="str">
            <v>Fornecimento e instalação de porta papel de metal cromado, fixado com bucha e parafuso</v>
          </cell>
          <cell r="C2037" t="str">
            <v>UN</v>
          </cell>
          <cell r="D2037">
            <v>13.391400000000001</v>
          </cell>
        </row>
        <row r="2038">
          <cell r="A2038" t="str">
            <v>001.28.01200</v>
          </cell>
          <cell r="B2038" t="str">
            <v>Fornecimento e instalação de porta papel de louça c/ rolete - celite</v>
          </cell>
          <cell r="C2038" t="str">
            <v>UN</v>
          </cell>
          <cell r="D2038">
            <v>28.372499999999999</v>
          </cell>
        </row>
        <row r="2039">
          <cell r="A2039" t="str">
            <v>001.28.01220</v>
          </cell>
          <cell r="B2039" t="str">
            <v>Fornecimento e instalação de porta papel de louça c/ rolete elegant - celite</v>
          </cell>
          <cell r="C2039" t="str">
            <v>UN</v>
          </cell>
          <cell r="D2039">
            <v>34.762500000000003</v>
          </cell>
        </row>
        <row r="2040">
          <cell r="A2040" t="str">
            <v>001.28.01240</v>
          </cell>
          <cell r="B2040" t="str">
            <v>Fornecimento e instalação de saboneteira de louça de primeira sem alça</v>
          </cell>
          <cell r="C2040" t="str">
            <v>UN</v>
          </cell>
          <cell r="D2040">
            <v>19.878499999999999</v>
          </cell>
        </row>
        <row r="2041">
          <cell r="A2041" t="str">
            <v>001.28.01260</v>
          </cell>
          <cell r="B2041" t="str">
            <v>Fornecimento e instalação de saboneteira para sabão líquido marca lalekla ou similar</v>
          </cell>
          <cell r="C2041" t="str">
            <v>UN</v>
          </cell>
          <cell r="D2041">
            <v>24.893899999999999</v>
          </cell>
        </row>
        <row r="2042">
          <cell r="A2042" t="str">
            <v>001.28.01280</v>
          </cell>
          <cell r="B2042" t="str">
            <v>Fornecimento e instalação de saboneteira de metal cromado, fixada com bucha e parafuso</v>
          </cell>
          <cell r="C2042" t="str">
            <v>UN</v>
          </cell>
          <cell r="D2042">
            <v>10.0814</v>
          </cell>
        </row>
        <row r="2043">
          <cell r="A2043" t="str">
            <v>001.28.01300</v>
          </cell>
          <cell r="B2043" t="str">
            <v>Fornecimento e instalação de porta toalha de louça tipo cabide simples</v>
          </cell>
          <cell r="C2043" t="str">
            <v>UN</v>
          </cell>
          <cell r="D2043">
            <v>13.7563</v>
          </cell>
        </row>
        <row r="2044">
          <cell r="A2044" t="str">
            <v>001.28.01320</v>
          </cell>
          <cell r="B2044" t="str">
            <v>Fornecimento e instalação de porta toalha de louça c/ barra de plástico</v>
          </cell>
          <cell r="C2044" t="str">
            <v>UN</v>
          </cell>
          <cell r="D2044">
            <v>28.372499999999999</v>
          </cell>
        </row>
        <row r="2045">
          <cell r="A2045" t="str">
            <v>001.28.01340</v>
          </cell>
          <cell r="B2045" t="str">
            <v>Fornecimento e instalação de porta toalha metálica para papel marca lalekla ou similar</v>
          </cell>
          <cell r="C2045" t="str">
            <v>UN</v>
          </cell>
          <cell r="D2045">
            <v>31.863900000000001</v>
          </cell>
        </row>
        <row r="2046">
          <cell r="A2046" t="str">
            <v>001.28.01360</v>
          </cell>
          <cell r="B2046" t="str">
            <v>Fornecimento e instalação de toalheiro - celite - argola</v>
          </cell>
          <cell r="C2046" t="str">
            <v>UN</v>
          </cell>
          <cell r="D2046">
            <v>26.036300000000001</v>
          </cell>
        </row>
        <row r="2047">
          <cell r="A2047" t="str">
            <v>001.28.01380</v>
          </cell>
          <cell r="B2047" t="str">
            <v>Fornecimento e instalação de cabide de louça simples - celite</v>
          </cell>
          <cell r="C2047" t="str">
            <v>UND</v>
          </cell>
          <cell r="D2047">
            <v>33.214799999999997</v>
          </cell>
        </row>
        <row r="2048">
          <cell r="A2048" t="str">
            <v>001.28.01400</v>
          </cell>
          <cell r="B2048" t="str">
            <v>Fornecimento e instalação de cabide de metal cromado, fixado com bucha e parafuso</v>
          </cell>
          <cell r="C2048" t="str">
            <v>UN</v>
          </cell>
          <cell r="D2048">
            <v>16.1614</v>
          </cell>
        </row>
        <row r="2049">
          <cell r="A2049" t="str">
            <v>001.28.01420</v>
          </cell>
          <cell r="B2049" t="str">
            <v>Fornecimento e instalação  de espelho para lavatorio com moldura simples e proteção de madeira na parte não espelhada dimensão 0.50 x 0.60 m</v>
          </cell>
          <cell r="C2049" t="str">
            <v>UN</v>
          </cell>
          <cell r="D2049">
            <v>37.372799999999998</v>
          </cell>
        </row>
        <row r="2050">
          <cell r="A2050" t="str">
            <v>001.28.01440</v>
          </cell>
          <cell r="B2050" t="str">
            <v>Fornecimento e instalação de espelho  para lavatório com moldura simples e proteção de madeira na parte não espelhada dim. 1.50 x 0.60 m</v>
          </cell>
          <cell r="C2050" t="str">
            <v>UN</v>
          </cell>
          <cell r="D2050">
            <v>50.115600000000001</v>
          </cell>
        </row>
        <row r="2051">
          <cell r="A2051" t="str">
            <v>001.28.01460</v>
          </cell>
          <cell r="B2051" t="str">
            <v>Fornecimento e instalação de chuveiro de pvc branco n. 1 da cipla ou similar</v>
          </cell>
          <cell r="C2051" t="str">
            <v>UN</v>
          </cell>
          <cell r="D2051">
            <v>7.3869999999999996</v>
          </cell>
        </row>
        <row r="2052">
          <cell r="A2052" t="str">
            <v>001.28.01480</v>
          </cell>
          <cell r="B2052" t="str">
            <v>Fornecimento e instalação de chuveiro de pvc cromado n. 2 da cipla ou similar</v>
          </cell>
          <cell r="C2052" t="str">
            <v>UN</v>
          </cell>
          <cell r="D2052">
            <v>15.077</v>
          </cell>
        </row>
        <row r="2053">
          <cell r="A2053" t="str">
            <v>001.28.01500</v>
          </cell>
          <cell r="B2053" t="str">
            <v>Fornecimento e instalação de chuveiro de luxo com articulacao cromada ref. 1994 deca ou similar 1/2 pol</v>
          </cell>
          <cell r="C2053" t="str">
            <v>UN</v>
          </cell>
          <cell r="D2053">
            <v>147.99430000000001</v>
          </cell>
        </row>
        <row r="2054">
          <cell r="A2054" t="str">
            <v>001.28.01520</v>
          </cell>
          <cell r="B2054" t="str">
            <v>Fornecimento e instalação de chuveiro simples com articulacao cromada ref. 1995 deca ou similar 1/2 pol</v>
          </cell>
          <cell r="C2054" t="str">
            <v>UN</v>
          </cell>
          <cell r="D2054">
            <v>108.9943</v>
          </cell>
        </row>
        <row r="2055">
          <cell r="A2055" t="str">
            <v>001.28.01540</v>
          </cell>
          <cell r="B2055" t="str">
            <v>Fornecimento e instalação de chuveiro eletrico para 2500 w / 220 v lorenzetti ou similar</v>
          </cell>
          <cell r="C2055" t="str">
            <v>UN</v>
          </cell>
          <cell r="D2055">
            <v>98.631799999999998</v>
          </cell>
        </row>
        <row r="2056">
          <cell r="A2056" t="str">
            <v>001.28.01560</v>
          </cell>
          <cell r="B2056" t="str">
            <v>Fornecimento e instalação sistema conjugado chuveiro lava olhos acionamento instantãneo ref. wl-1cl5 da mont lab ou similar</v>
          </cell>
          <cell r="C2056" t="str">
            <v>UN</v>
          </cell>
          <cell r="D2056">
            <v>1422.635</v>
          </cell>
        </row>
        <row r="2057">
          <cell r="A2057" t="str">
            <v>001.28.01580</v>
          </cell>
          <cell r="B2057" t="str">
            <v>Fornecimento e instalação de ducha de pvc cromado articulavel 1/2 pol cipla ou similar</v>
          </cell>
          <cell r="C2057" t="str">
            <v>UN</v>
          </cell>
          <cell r="D2057">
            <v>7.3869999999999996</v>
          </cell>
        </row>
        <row r="2058">
          <cell r="A2058" t="str">
            <v>001.28.01600</v>
          </cell>
          <cell r="B2058" t="str">
            <v>Fornecimento e instalação de ducha ss corona com 3 temperaturas</v>
          </cell>
          <cell r="C2058" t="str">
            <v>UN</v>
          </cell>
          <cell r="D2058">
            <v>27.681799999999999</v>
          </cell>
        </row>
        <row r="2059">
          <cell r="A2059" t="str">
            <v>001.28.01620</v>
          </cell>
          <cell r="B2059" t="str">
            <v>Fornecimento e instalação de tubo de descida para vávula de descarga de 1 1/2 pol de pvc rigido</v>
          </cell>
          <cell r="C2059" t="str">
            <v>UN</v>
          </cell>
          <cell r="D2059">
            <v>8.3670000000000009</v>
          </cell>
        </row>
        <row r="2060">
          <cell r="A2060" t="str">
            <v>001.28.01640</v>
          </cell>
          <cell r="B2060" t="str">
            <v>Fornecimento e instalação de ligação  para bacia sanitária em tubo em pvc rigido branco de 40mm</v>
          </cell>
          <cell r="C2060" t="str">
            <v>UN</v>
          </cell>
          <cell r="D2060">
            <v>7.2195</v>
          </cell>
        </row>
        <row r="2061">
          <cell r="A2061" t="str">
            <v>001.28.01660</v>
          </cell>
          <cell r="B2061" t="str">
            <v>Fornecimento e instalação de ligação para bacia sanitária tubo em pvc rigido cromado de 40mm</v>
          </cell>
          <cell r="C2061" t="str">
            <v>UN</v>
          </cell>
          <cell r="D2061">
            <v>11.269500000000001</v>
          </cell>
        </row>
        <row r="2062">
          <cell r="A2062" t="str">
            <v>001.28.01680</v>
          </cell>
          <cell r="B2062" t="str">
            <v>Fornecimento e instalação de ligação para bacia sanitária tubo em metal cromado de 40mm</v>
          </cell>
          <cell r="C2062" t="str">
            <v>UN</v>
          </cell>
          <cell r="D2062">
            <v>15.2195</v>
          </cell>
        </row>
        <row r="2063">
          <cell r="A2063" t="str">
            <v>001.28.01700</v>
          </cell>
          <cell r="B2063" t="str">
            <v>Fornecimento e instalação de ligação para bacia sanitária em bolsa de borracha</v>
          </cell>
          <cell r="C2063" t="str">
            <v>UN</v>
          </cell>
          <cell r="D2063">
            <v>2.9904999999999999</v>
          </cell>
        </row>
        <row r="2064">
          <cell r="A2064" t="str">
            <v>001.28.01720</v>
          </cell>
          <cell r="B2064" t="str">
            <v>Fornecimento e instalação de caixa de descarga externa inclusive tubo de descarga e acessórios</v>
          </cell>
          <cell r="C2064" t="str">
            <v>CJ</v>
          </cell>
          <cell r="D2064">
            <v>79.4739</v>
          </cell>
        </row>
        <row r="2065">
          <cell r="A2065" t="str">
            <v>001.28.01740</v>
          </cell>
          <cell r="B2065" t="str">
            <v>Fornecimento e instalação de caixa de descarga de emb. inclusive tubo de descarga e acessórios</v>
          </cell>
          <cell r="C2065" t="str">
            <v>CJ</v>
          </cell>
          <cell r="D2065">
            <v>79.4739</v>
          </cell>
        </row>
        <row r="2066">
          <cell r="A2066" t="str">
            <v>001.28.01760</v>
          </cell>
          <cell r="B2066" t="str">
            <v>Fornecimento e instalação de caixa de descarga para acoplar em bacia sanitária</v>
          </cell>
          <cell r="C2066" t="str">
            <v>UN</v>
          </cell>
          <cell r="D2066">
            <v>110.5909</v>
          </cell>
        </row>
        <row r="2067">
          <cell r="A2067" t="str">
            <v>001.28.01780</v>
          </cell>
          <cell r="B2067" t="str">
            <v>Fornecimento e instalação de engate no. 3 com terminais de 1/2 pol e mangueira flexíel branca, de 30 cm,</v>
          </cell>
          <cell r="C2067" t="str">
            <v>UN</v>
          </cell>
          <cell r="D2067">
            <v>3.9535</v>
          </cell>
        </row>
        <row r="2068">
          <cell r="A2068" t="str">
            <v>001.28.01800</v>
          </cell>
          <cell r="B2068" t="str">
            <v>Fornecimento e colocação de engate no. 5 com terminais cromados de 1/2 pol e mangueira flexível, de 40 cm,</v>
          </cell>
          <cell r="C2068" t="str">
            <v>UN</v>
          </cell>
          <cell r="D2068">
            <v>15.0435</v>
          </cell>
        </row>
        <row r="2069">
          <cell r="A2069" t="str">
            <v>001.28.01820</v>
          </cell>
          <cell r="B2069" t="str">
            <v>Fornecimento e instalação de ligação para saída de vaso sanitário pvc branco  diam.100 mm</v>
          </cell>
          <cell r="C2069" t="str">
            <v>UN</v>
          </cell>
          <cell r="D2069">
            <v>21.452200000000001</v>
          </cell>
        </row>
        <row r="2070">
          <cell r="A2070" t="str">
            <v>001.29</v>
          </cell>
          <cell r="B2070" t="str">
            <v>INSTALAÇÕES HIDRÁULICAS - CUBAS E TANQUE</v>
          </cell>
          <cell r="D2070">
            <v>6835.7408999999998</v>
          </cell>
        </row>
        <row r="2071">
          <cell r="A2071" t="str">
            <v>001.29.00020</v>
          </cell>
          <cell r="B2071" t="str">
            <v>Fornecimento e instalação de cuba de aço inox inclusive válvula americana n.1 - 46.5 x 31 x 15 cm</v>
          </cell>
          <cell r="C2071" t="str">
            <v>UN</v>
          </cell>
          <cell r="D2071">
            <v>102.02630000000001</v>
          </cell>
        </row>
        <row r="2072">
          <cell r="A2072" t="str">
            <v>001.29.00040</v>
          </cell>
          <cell r="B2072" t="str">
            <v>Fornecimento e instalação de cuba de aço inox inclusive válvula americana n.2 - 56.0 x 33.5 x 15 cm</v>
          </cell>
          <cell r="C2072" t="str">
            <v>UN</v>
          </cell>
          <cell r="D2072">
            <v>118.02630000000001</v>
          </cell>
        </row>
        <row r="2073">
          <cell r="A2073" t="str">
            <v>001.29.00060</v>
          </cell>
          <cell r="B2073" t="str">
            <v>Forneicmento e instalação de cuba de aço inox inclusive válvula americana - 40x40x20 cm</v>
          </cell>
          <cell r="C2073" t="str">
            <v>UN</v>
          </cell>
          <cell r="D2073">
            <v>45.988100000000003</v>
          </cell>
        </row>
        <row r="2074">
          <cell r="A2074" t="str">
            <v>001.29.00080</v>
          </cell>
          <cell r="B2074" t="str">
            <v>Fornecimento e instalação de cuba de aço inox inclusive válvula americana dupla 82 x 34 x 15 cm</v>
          </cell>
          <cell r="C2074" t="str">
            <v>UN</v>
          </cell>
          <cell r="D2074">
            <v>114.7409</v>
          </cell>
        </row>
        <row r="2075">
          <cell r="A2075" t="str">
            <v>001.29.00100</v>
          </cell>
          <cell r="B2075" t="str">
            <v>Fornecimento e instalação de banca ou tampo em aço inoxidável n.o de 1.20x0.60m com 1 cuba</v>
          </cell>
          <cell r="C2075" t="str">
            <v>UN</v>
          </cell>
          <cell r="D2075">
            <v>277.16820000000001</v>
          </cell>
        </row>
        <row r="2076">
          <cell r="A2076" t="str">
            <v>001.29.00120</v>
          </cell>
          <cell r="B2076" t="str">
            <v>Fornecimento e instalação de banca ou tampo em aço inoxidável n.2 de 1.50x0.60m com 1 cuba</v>
          </cell>
          <cell r="C2076" t="str">
            <v>UN</v>
          </cell>
          <cell r="D2076">
            <v>162.47819999999999</v>
          </cell>
        </row>
        <row r="2077">
          <cell r="A2077" t="str">
            <v>001.29.00140</v>
          </cell>
          <cell r="B2077" t="str">
            <v>Fornecimento e instalação de banca ou tampo em aço inoxidável n.2 de 1.80x0.60m com 1 cuba</v>
          </cell>
          <cell r="C2077" t="str">
            <v>UN</v>
          </cell>
          <cell r="D2077">
            <v>256.21820000000002</v>
          </cell>
        </row>
        <row r="2078">
          <cell r="A2078" t="str">
            <v>001.29.00160</v>
          </cell>
          <cell r="B2078" t="str">
            <v>Fornecimento e instalação de banca ou tampo em aço inoxidável n.2 de 2.00x0.60m com 1 cuba</v>
          </cell>
          <cell r="C2078" t="str">
            <v>UN</v>
          </cell>
          <cell r="D2078">
            <v>293.85820000000001</v>
          </cell>
        </row>
        <row r="2079">
          <cell r="A2079" t="str">
            <v>001.29.00180</v>
          </cell>
          <cell r="B2079" t="str">
            <v>Fornecimento e instalação de banca ou tampo em aço inoxidável n.334 de 2.00x0.60m com 2 cubas p/ ud</v>
          </cell>
          <cell r="C2079" t="str">
            <v>UN</v>
          </cell>
          <cell r="D2079">
            <v>355.21820000000002</v>
          </cell>
        </row>
        <row r="2080">
          <cell r="A2080" t="str">
            <v>001.29.00200</v>
          </cell>
          <cell r="B2080" t="str">
            <v>Fornecimento e instalação de banca ou tampo em aço inoxidável da eternox revestida d1800mb c/ 1 cuba no centro, de 1,80m</v>
          </cell>
          <cell r="C2080" t="str">
            <v>UN</v>
          </cell>
          <cell r="D2080">
            <v>276.8682</v>
          </cell>
        </row>
        <row r="2081">
          <cell r="A2081" t="str">
            <v>001.29.00220</v>
          </cell>
          <cell r="B2081" t="str">
            <v>Fornecimento e instalação de banca ou tampo em aço inoxidável da eternox revestida e1800mb c/ 1 cuba no centro, de 1,80m</v>
          </cell>
          <cell r="C2081" t="str">
            <v>UN</v>
          </cell>
          <cell r="D2081">
            <v>277.16820000000001</v>
          </cell>
        </row>
        <row r="2082">
          <cell r="A2082" t="str">
            <v>001.29.00240</v>
          </cell>
          <cell r="B2082" t="str">
            <v>Fornecimento e instalação de banca ou tampo em aço inoxidável da eternox revestida 2000mb 2c c/ 2 cubas no centro, de 2,00m</v>
          </cell>
          <cell r="C2082" t="str">
            <v>UN</v>
          </cell>
          <cell r="D2082">
            <v>331.21820000000002</v>
          </cell>
        </row>
        <row r="2083">
          <cell r="A2083" t="str">
            <v>001.29.00260</v>
          </cell>
          <cell r="B2083" t="str">
            <v>Fornecimento e instalação de banca ou tampo em aço inoxidável da eternox revestida d1600mb c/ 1 cuba no centro</v>
          </cell>
          <cell r="C2083" t="str">
            <v>UN</v>
          </cell>
          <cell r="D2083">
            <v>162.47819999999999</v>
          </cell>
        </row>
        <row r="2084">
          <cell r="A2084" t="str">
            <v>001.29.00280</v>
          </cell>
          <cell r="B2084" t="str">
            <v>Fornecimento e instalação de banca ou tampo em aço inoxidável da eternox revestida 1800mb 2c c/ 2 cubas no centro</v>
          </cell>
          <cell r="C2084" t="str">
            <v>UN</v>
          </cell>
          <cell r="D2084">
            <v>313.25819999999999</v>
          </cell>
        </row>
        <row r="2085">
          <cell r="A2085" t="str">
            <v>001.29.00300</v>
          </cell>
          <cell r="B2085" t="str">
            <v>Fornecimento e instalação de banca ou tampo em aço inoxidável da eternox revestida cuba dupla de 82x34x14cm</v>
          </cell>
          <cell r="C2085" t="str">
            <v>UN</v>
          </cell>
          <cell r="D2085">
            <v>106.1982</v>
          </cell>
        </row>
        <row r="2086">
          <cell r="A2086" t="str">
            <v>001.29.00320</v>
          </cell>
          <cell r="B2086" t="str">
            <v>Fornecimento e instalação de banca ou tampo em aço inoxidável da eternox revestido e1800mb com 2 cubas lado direito</v>
          </cell>
          <cell r="C2086" t="str">
            <v>UN</v>
          </cell>
          <cell r="D2086">
            <v>313.25819999999999</v>
          </cell>
        </row>
        <row r="2087">
          <cell r="A2087" t="str">
            <v>001.29.00340</v>
          </cell>
          <cell r="B2087" t="str">
            <v>Fornecimento e instalação de banca ou tampo em aço inoxidável da eternox revestido e1800mb com 2 cubas lado direito</v>
          </cell>
          <cell r="C2087" t="str">
            <v>UN</v>
          </cell>
          <cell r="D2087">
            <v>313.25819999999999</v>
          </cell>
        </row>
        <row r="2088">
          <cell r="A2088" t="str">
            <v>001.29.00360</v>
          </cell>
          <cell r="B2088" t="str">
            <v>Fornecimento e instalação de banca ou tampo em aço inoxidável da eternox revestida de 2.60 x 0.55 m c/ 1 cuba e valvula</v>
          </cell>
          <cell r="C2088" t="str">
            <v>UN</v>
          </cell>
          <cell r="D2088">
            <v>162.47819999999999</v>
          </cell>
        </row>
        <row r="2089">
          <cell r="A2089" t="str">
            <v>001.29.00380</v>
          </cell>
          <cell r="B2089" t="str">
            <v>Fornecimento e instalação de banca de granilite fundida na obra com espessura de 0.05 m</v>
          </cell>
          <cell r="C2089" t="str">
            <v>M2</v>
          </cell>
          <cell r="D2089">
            <v>79.511399999999995</v>
          </cell>
        </row>
        <row r="2090">
          <cell r="A2090" t="str">
            <v>001.29.00400</v>
          </cell>
          <cell r="B2090" t="str">
            <v>Fornecimento e instalação de bancada em ardósia polida 1.50 x 0.60 com 1 cuba inox 40.00x40.00x15.00</v>
          </cell>
          <cell r="C2090" t="str">
            <v>UN</v>
          </cell>
          <cell r="D2090">
            <v>178.5839</v>
          </cell>
        </row>
        <row r="2091">
          <cell r="A2091" t="str">
            <v>001.29.00420</v>
          </cell>
          <cell r="B2091" t="str">
            <v>Fornecimento e instalação de banca de mármore sintético c/ 01 cuba no centro , de 1.80m</v>
          </cell>
          <cell r="C2091" t="str">
            <v>UN</v>
          </cell>
          <cell r="D2091">
            <v>76.8416</v>
          </cell>
        </row>
        <row r="2092">
          <cell r="A2092" t="str">
            <v>001.29.00440</v>
          </cell>
          <cell r="B2092" t="str">
            <v>Forneicmento e instalação de banca de mármore sintético c/ 02 cubas no centro , de 1.80m</v>
          </cell>
          <cell r="C2092" t="str">
            <v>UN</v>
          </cell>
          <cell r="D2092">
            <v>76.8416</v>
          </cell>
        </row>
        <row r="2093">
          <cell r="A2093" t="str">
            <v>001.29.00460</v>
          </cell>
          <cell r="B2093" t="str">
            <v>Fornecimento e instalação de banca de mármore sintético com uma cuba - 120.00x54.00cm</v>
          </cell>
          <cell r="C2093" t="str">
            <v>UN</v>
          </cell>
          <cell r="D2093">
            <v>47.221600000000002</v>
          </cell>
        </row>
        <row r="2094">
          <cell r="A2094" t="str">
            <v>001.29.00480</v>
          </cell>
          <cell r="B2094" t="str">
            <v>Fornecimento e instalação de bancada em aço inox 316 1.90 x 0.80 formado por peças estampadas sem emendas visíveis, com 2 cubas em aço inox 316 estampado sem cantos vivos, nas dimensões (40x60x40)cm</v>
          </cell>
          <cell r="C2094" t="str">
            <v>UN</v>
          </cell>
          <cell r="D2094">
            <v>349.62389999999999</v>
          </cell>
        </row>
        <row r="2095">
          <cell r="A2095" t="str">
            <v>001.29.00500</v>
          </cell>
          <cell r="B2095" t="str">
            <v>Fornecimento e instalação de bancada em aço inox 316 2.20 x 0.80 formado por peças estampadas sem emendas visíveis, com 2 cubas em aço inox 316 estampado sem cantos vivos, nas dimensões (40x60x40)cm</v>
          </cell>
          <cell r="C2095" t="str">
            <v>UN</v>
          </cell>
          <cell r="D2095">
            <v>368.09390000000002</v>
          </cell>
        </row>
        <row r="2096">
          <cell r="A2096" t="str">
            <v>001.29.00520</v>
          </cell>
          <cell r="B2096" t="str">
            <v>Fornecimento e instalação de bancada seca em aço inox 316 1.80 x 0.80 formado por peças estampadas sem emendas visíveis</v>
          </cell>
          <cell r="C2096" t="str">
            <v>UN</v>
          </cell>
          <cell r="D2096">
            <v>313.23390000000001</v>
          </cell>
        </row>
        <row r="2097">
          <cell r="A2097" t="str">
            <v>001.29.00540</v>
          </cell>
          <cell r="B2097" t="str">
            <v>Fornecimento e instalação de cuba dupla com válvula, 82x34x14 cm</v>
          </cell>
          <cell r="C2097" t="str">
            <v>UN</v>
          </cell>
          <cell r="D2097">
            <v>112.8124</v>
          </cell>
        </row>
        <row r="2098">
          <cell r="A2098" t="str">
            <v>001.29.00560</v>
          </cell>
          <cell r="B2098" t="str">
            <v>Fornecimento e instalação de cuba simples de 400.00mmx340.00mmx140.00mm (p) , aco inox eternox</v>
          </cell>
          <cell r="C2098" t="str">
            <v>UN</v>
          </cell>
          <cell r="D2098">
            <v>92.621600000000001</v>
          </cell>
        </row>
        <row r="2099">
          <cell r="A2099" t="str">
            <v>001.29.00580</v>
          </cell>
          <cell r="B2099" t="str">
            <v>Fornecimento e instalação de cuba de aço inox, inclusive válvula americana nº 1 - 46.50 x 31.00 x 15.00 cm</v>
          </cell>
          <cell r="C2099" t="str">
            <v>UN</v>
          </cell>
          <cell r="D2099">
            <v>100.9881</v>
          </cell>
        </row>
        <row r="2100">
          <cell r="A2100" t="str">
            <v>001.29.00600</v>
          </cell>
          <cell r="B2100" t="str">
            <v>Fornecimento e instalação de cuba de aço inox, inclusive válvula americana nº 2 - 56.00 x 33.50 x 15.00 cm</v>
          </cell>
          <cell r="C2100" t="str">
            <v>UN</v>
          </cell>
          <cell r="D2100">
            <v>116.9881</v>
          </cell>
        </row>
        <row r="2101">
          <cell r="A2101" t="str">
            <v>001.29.00620</v>
          </cell>
          <cell r="B2101" t="str">
            <v>Fornecimento e instalação de cuba dupla 82.00 x 34.00 x 15.00 cm</v>
          </cell>
          <cell r="C2101" t="str">
            <v>UN</v>
          </cell>
          <cell r="D2101">
            <v>116.9881</v>
          </cell>
        </row>
        <row r="2102">
          <cell r="A2102" t="str">
            <v>001.29.00640</v>
          </cell>
          <cell r="B2102" t="str">
            <v>Fornecimento e instalação de tanque para lavar roupa pré-moldado de concreto modelo simples dim. 60 x 60 cm</v>
          </cell>
          <cell r="C2102" t="str">
            <v>UN</v>
          </cell>
          <cell r="D2102">
            <v>37.030299999999997</v>
          </cell>
        </row>
        <row r="2103">
          <cell r="A2103" t="str">
            <v>001.29.00660</v>
          </cell>
          <cell r="B2103" t="str">
            <v>Fornecimento e instalação de tanque para lavar roupa pre-moldado de concreto, 3 cubas, dim. 0,60x1,80m</v>
          </cell>
          <cell r="C2103" t="str">
            <v>UN</v>
          </cell>
          <cell r="D2103">
            <v>62.443199999999997</v>
          </cell>
        </row>
        <row r="2104">
          <cell r="A2104" t="str">
            <v>001.29.00680</v>
          </cell>
          <cell r="B2104" t="str">
            <v>Fornecimento e instalação de tanque para lavar roupa de louca branca tamanho médio com coluna</v>
          </cell>
          <cell r="C2104" t="str">
            <v>UN</v>
          </cell>
          <cell r="D2104">
            <v>186.5102</v>
          </cell>
        </row>
        <row r="2105">
          <cell r="A2105" t="str">
            <v>001.29.00700</v>
          </cell>
          <cell r="B2105" t="str">
            <v>Fornecimento e instalação de tanque para lavar roupa de louca branca tamanho médio sem coluna</v>
          </cell>
          <cell r="C2105" t="str">
            <v>UN</v>
          </cell>
          <cell r="D2105">
            <v>155.9102</v>
          </cell>
        </row>
        <row r="2106">
          <cell r="A2106" t="str">
            <v>001.29.00720</v>
          </cell>
          <cell r="B2106" t="str">
            <v>Fornecimento e instalação de tanque - celite - medio branco - c/ coluna r-002.05 c/ válvula</v>
          </cell>
          <cell r="C2106" t="str">
            <v>UN</v>
          </cell>
          <cell r="D2106">
            <v>157.33029999999999</v>
          </cell>
        </row>
        <row r="2107">
          <cell r="A2107" t="str">
            <v>001.29.00740</v>
          </cell>
          <cell r="B2107" t="str">
            <v>Fornecimento e instalação de tanque decoralite simples - tam-03 - c/ valvula</v>
          </cell>
          <cell r="C2107" t="str">
            <v>UN</v>
          </cell>
          <cell r="D2107">
            <v>188.3124</v>
          </cell>
        </row>
        <row r="2108">
          <cell r="A2108" t="str">
            <v>001.29.00760</v>
          </cell>
          <cell r="B2108" t="str">
            <v>Fornecimento e instalação de tanque de plástico - pequeno</v>
          </cell>
          <cell r="C2108" t="str">
            <v>UN</v>
          </cell>
          <cell r="D2108">
            <v>35.947800000000001</v>
          </cell>
        </row>
        <row r="2109">
          <cell r="A2109" t="str">
            <v>001.30</v>
          </cell>
          <cell r="B2109" t="str">
            <v>INSTALAÇÕES SANITÁRIAS - PRIMÁRIO E SECUNDÁRIO</v>
          </cell>
          <cell r="D2109">
            <v>35716.085599999999</v>
          </cell>
        </row>
        <row r="2110">
          <cell r="A2110" t="str">
            <v>001.30.00020</v>
          </cell>
          <cell r="B2110" t="str">
            <v>Fornecimento e instalação de tubo leve de pvc rígido branco c/ ponta e bolsa lisa em barra 6 m diâmetro 450 mm</v>
          </cell>
          <cell r="C2110" t="str">
            <v>ML</v>
          </cell>
          <cell r="D2110">
            <v>78.284999999999997</v>
          </cell>
        </row>
        <row r="2111">
          <cell r="A2111" t="str">
            <v>001.30.00040</v>
          </cell>
          <cell r="B2111" t="str">
            <v>Fornecimento e instalação de tubo leve de pvc rígido branco c/ ponta e bolsa lisa em barra 6 m diâmetro 400 mm</v>
          </cell>
          <cell r="C2111" t="str">
            <v>ML</v>
          </cell>
          <cell r="D2111">
            <v>79.056600000000003</v>
          </cell>
        </row>
        <row r="2112">
          <cell r="A2112" t="str">
            <v>001.30.00060</v>
          </cell>
          <cell r="B2112" t="str">
            <v>Fornecimento e instalação de tubo leve de pvc rígido branco c/ ponta e bolsa lisa em barra 6 m diâmetro 300 mm</v>
          </cell>
          <cell r="C2112" t="str">
            <v>ML</v>
          </cell>
          <cell r="D2112">
            <v>52.088000000000001</v>
          </cell>
        </row>
        <row r="2113">
          <cell r="A2113" t="str">
            <v>001.30.00080</v>
          </cell>
          <cell r="B2113" t="str">
            <v>Fornecimento e instalaçao de tubo leve de pvc rígido branco c/ ponta e bolsa lisa em barra 6 m diâmetro 250 mm</v>
          </cell>
          <cell r="C2113" t="str">
            <v>ML</v>
          </cell>
          <cell r="D2113">
            <v>31.425000000000001</v>
          </cell>
        </row>
        <row r="2114">
          <cell r="A2114" t="str">
            <v>001.30.00100</v>
          </cell>
          <cell r="B2114" t="str">
            <v>Fornecimento e instalação de tubo leve de pvc rígido branco c/ ponta e bolsa lisa em barra 6 m diâmetro 200 mm</v>
          </cell>
          <cell r="C2114" t="str">
            <v>ML</v>
          </cell>
          <cell r="D2114">
            <v>21.375499999999999</v>
          </cell>
        </row>
        <row r="2115">
          <cell r="A2115" t="str">
            <v>001.30.00120</v>
          </cell>
          <cell r="B2115" t="str">
            <v>Fornecimento e instalação de tubo leve de pvc rígido branco c/ ponta e bolsa lisa em barra 6 m diâmetro 150 mm</v>
          </cell>
          <cell r="C2115" t="str">
            <v>ML</v>
          </cell>
          <cell r="D2115">
            <v>20.812200000000001</v>
          </cell>
        </row>
        <row r="2116">
          <cell r="A2116" t="str">
            <v>001.30.00140</v>
          </cell>
          <cell r="B2116" t="str">
            <v>Fornecimento e instalação de tubo leve de pvc rígido branco c/ ponta e bolsa lisa em barra 6 m diâmetro 125 mm</v>
          </cell>
          <cell r="C2116" t="str">
            <v>ML</v>
          </cell>
          <cell r="D2116">
            <v>18.3781</v>
          </cell>
        </row>
        <row r="2117">
          <cell r="A2117" t="str">
            <v>001.30.00160</v>
          </cell>
          <cell r="B2117" t="str">
            <v>Fornecimento e instalação de tubo de pvc rígido cor branca com ponta e bolsa em barra de 6 m diâmetro 100 mm</v>
          </cell>
          <cell r="C2117" t="str">
            <v>ML</v>
          </cell>
          <cell r="D2117">
            <v>5.6124999999999998</v>
          </cell>
        </row>
        <row r="2118">
          <cell r="A2118" t="str">
            <v>001.30.00180</v>
          </cell>
          <cell r="B2118" t="str">
            <v>Fornecimento e instalação de tubo de pvc rígido cor branca com ponta e bolsa em barra de 6 m diâmetro 75 mm</v>
          </cell>
          <cell r="C2118" t="str">
            <v>ML</v>
          </cell>
          <cell r="D2118">
            <v>6.5316000000000001</v>
          </cell>
        </row>
        <row r="2119">
          <cell r="A2119" t="str">
            <v>001.30.00200</v>
          </cell>
          <cell r="B2119" t="str">
            <v>Fornecimento e instalação de tubo de pvc rígido cor branca com ponta e bolsa em barra de 6 m diâmetro 50 mm</v>
          </cell>
          <cell r="C2119" t="str">
            <v>ML</v>
          </cell>
          <cell r="D2119">
            <v>5.0678999999999998</v>
          </cell>
        </row>
        <row r="2120">
          <cell r="A2120" t="str">
            <v>001.30.00220</v>
          </cell>
          <cell r="B2120" t="str">
            <v>Fornecimento e instalação de tubo de pvc rígido cor branca com ponta e bolsa em barra de 6m diâmetro 40 mm</v>
          </cell>
          <cell r="C2120" t="str">
            <v>ML</v>
          </cell>
          <cell r="D2120">
            <v>3.0478999999999998</v>
          </cell>
        </row>
        <row r="2121">
          <cell r="A2121" t="str">
            <v>001.30.00240</v>
          </cell>
          <cell r="B2121" t="str">
            <v>Fornecimento e instalação de curva 90º de pvc rígido cor branca  diam.100 mm</v>
          </cell>
          <cell r="C2121" t="str">
            <v>UN</v>
          </cell>
          <cell r="D2121">
            <v>12.165100000000001</v>
          </cell>
        </row>
        <row r="2122">
          <cell r="A2122" t="str">
            <v>001.30.00260</v>
          </cell>
          <cell r="B2122" t="str">
            <v>Fornecimento e instalação de curva 90º de pvc rígido cor branca  diam. 75 mm</v>
          </cell>
          <cell r="C2122" t="str">
            <v>UN</v>
          </cell>
          <cell r="D2122">
            <v>18</v>
          </cell>
        </row>
        <row r="2123">
          <cell r="A2123" t="str">
            <v>001.30.00280</v>
          </cell>
          <cell r="B2123" t="str">
            <v>Fornecimento e instalação de curva 90º de pvc rígido cor branca   diam. 50 mm</v>
          </cell>
          <cell r="C2123" t="str">
            <v>UN</v>
          </cell>
          <cell r="D2123">
            <v>4.9749999999999996</v>
          </cell>
        </row>
        <row r="2124">
          <cell r="A2124" t="str">
            <v>001.30.00300</v>
          </cell>
          <cell r="B2124" t="str">
            <v>Fornecimento e instalação de curva 90º de pvc rígido cor branca   diam. 150 mm</v>
          </cell>
          <cell r="C2124" t="str">
            <v>UN</v>
          </cell>
          <cell r="D2124">
            <v>52.0501</v>
          </cell>
        </row>
        <row r="2125">
          <cell r="A2125" t="str">
            <v>001.30.00320</v>
          </cell>
          <cell r="B2125" t="str">
            <v>Fornecimento e instalação de curva 45º de pvc rígido cor branca   diam.100 mm</v>
          </cell>
          <cell r="C2125" t="str">
            <v>UN</v>
          </cell>
          <cell r="D2125">
            <v>14.555099999999999</v>
          </cell>
        </row>
        <row r="2126">
          <cell r="A2126" t="str">
            <v>001.30.00340</v>
          </cell>
          <cell r="B2126" t="str">
            <v>Fornecimento e instalação de curva 45º de pvc rígido cor branca   diam. 75 mm</v>
          </cell>
          <cell r="C2126" t="str">
            <v>UN</v>
          </cell>
          <cell r="D2126">
            <v>12.6</v>
          </cell>
        </row>
        <row r="2127">
          <cell r="A2127" t="str">
            <v>001.30.00360</v>
          </cell>
          <cell r="B2127" t="str">
            <v>Fornecimento e instalação de curva 45º de pvc rígido cor branca   diam. 50 mm</v>
          </cell>
          <cell r="C2127" t="str">
            <v>UN</v>
          </cell>
          <cell r="D2127">
            <v>6.1150000000000002</v>
          </cell>
        </row>
        <row r="2128">
          <cell r="A2128" t="str">
            <v>001.30.00380</v>
          </cell>
          <cell r="B2128" t="str">
            <v>Fornecimento e instalação de joelho 90º com anel de borracha, de pvc rígido cor branca   diam. 50 mm</v>
          </cell>
          <cell r="C2128" t="str">
            <v>UN</v>
          </cell>
          <cell r="D2128">
            <v>2.0049999999999999</v>
          </cell>
        </row>
        <row r="2129">
          <cell r="A2129" t="str">
            <v>001.30.00400</v>
          </cell>
          <cell r="B2129" t="str">
            <v>Fornecimento e instalação de cap de pvc rígido cor branca   diam.100 mm</v>
          </cell>
          <cell r="C2129" t="str">
            <v>UN</v>
          </cell>
          <cell r="D2129">
            <v>7.7575000000000003</v>
          </cell>
        </row>
        <row r="2130">
          <cell r="A2130" t="str">
            <v>001.30.00420</v>
          </cell>
          <cell r="B2130" t="str">
            <v>Fornecimento e instalação de cap de pvc rígido cor branca  diam. 75 mm</v>
          </cell>
          <cell r="C2130" t="str">
            <v>UN</v>
          </cell>
          <cell r="D2130">
            <v>5.9200999999999997</v>
          </cell>
        </row>
        <row r="2131">
          <cell r="A2131" t="str">
            <v>001.30.00440</v>
          </cell>
          <cell r="B2131" t="str">
            <v>Fornecimento e instalação de cap de pvc rígido cor branca   diam. 50 mm</v>
          </cell>
          <cell r="C2131" t="str">
            <v>UN</v>
          </cell>
          <cell r="D2131">
            <v>3.6425000000000001</v>
          </cell>
        </row>
        <row r="2132">
          <cell r="A2132" t="str">
            <v>001.30.00460</v>
          </cell>
          <cell r="B2132" t="str">
            <v>Fornecimento e instalação de joelho 45º de pvc rígido cor branca  diam.100 mm</v>
          </cell>
          <cell r="C2132" t="str">
            <v>UN</v>
          </cell>
          <cell r="D2132">
            <v>6.1451000000000002</v>
          </cell>
        </row>
        <row r="2133">
          <cell r="A2133" t="str">
            <v>001.30.00480</v>
          </cell>
          <cell r="B2133" t="str">
            <v>Fornecimento e instalação de joelho 45º de pvc rígido cor branca   diam. 75 mm</v>
          </cell>
          <cell r="C2133" t="str">
            <v>UN</v>
          </cell>
          <cell r="D2133">
            <v>2.95</v>
          </cell>
        </row>
        <row r="2134">
          <cell r="A2134" t="str">
            <v>001.30.00500</v>
          </cell>
          <cell r="B2134" t="str">
            <v>Fornecimento e instalação de joelho 45º de pvc rígido cor branca   diam. 50 mm</v>
          </cell>
          <cell r="C2134" t="str">
            <v>UN</v>
          </cell>
          <cell r="D2134">
            <v>2.4750000000000001</v>
          </cell>
        </row>
        <row r="2135">
          <cell r="A2135" t="str">
            <v>001.30.00520</v>
          </cell>
          <cell r="B2135" t="str">
            <v>Fornecimento e instalação de junção invertida de pvc rígido branca para estoto primário diam. 50x50mm</v>
          </cell>
          <cell r="C2135" t="str">
            <v>UN</v>
          </cell>
          <cell r="D2135">
            <v>7.8875999999999999</v>
          </cell>
        </row>
        <row r="2136">
          <cell r="A2136" t="str">
            <v>001.30.00540</v>
          </cell>
          <cell r="B2136" t="str">
            <v>Fornecimento e instalação de junção dupla invertida de pvc rígido branca para esgoto primário diam. 100 x 50 mm</v>
          </cell>
          <cell r="C2136" t="str">
            <v>UN</v>
          </cell>
          <cell r="D2136">
            <v>11.172599999999999</v>
          </cell>
        </row>
        <row r="2137">
          <cell r="A2137" t="str">
            <v>001.30.00560</v>
          </cell>
          <cell r="B2137" t="str">
            <v>Fornecimento e instalação de junção simples de pvc rígido branca  diam. 100x100 mm</v>
          </cell>
          <cell r="C2137" t="str">
            <v>UN</v>
          </cell>
          <cell r="D2137">
            <v>13.762600000000001</v>
          </cell>
        </row>
        <row r="2138">
          <cell r="A2138" t="str">
            <v>001.30.00580</v>
          </cell>
          <cell r="B2138" t="str">
            <v>Fornecimento e instalação de junção simples de pvc rígido branca  diam. 100x75 mm</v>
          </cell>
          <cell r="C2138" t="str">
            <v>UN</v>
          </cell>
          <cell r="D2138">
            <v>9.7026000000000003</v>
          </cell>
        </row>
        <row r="2139">
          <cell r="A2139" t="str">
            <v>001.30.00600</v>
          </cell>
          <cell r="B2139" t="str">
            <v>Fornecimento e instalação de junção simples de pvc rígido branca  diam. 100x50 mm</v>
          </cell>
          <cell r="C2139" t="str">
            <v>UN</v>
          </cell>
          <cell r="D2139">
            <v>11.172599999999999</v>
          </cell>
        </row>
        <row r="2140">
          <cell r="A2140" t="str">
            <v>001.30.00620</v>
          </cell>
          <cell r="B2140" t="str">
            <v>Fornecimento e instalação de junção simples de pvc rígido branca  diam. 75x75 mm</v>
          </cell>
          <cell r="C2140" t="str">
            <v>UN</v>
          </cell>
          <cell r="D2140">
            <v>8.1576000000000004</v>
          </cell>
        </row>
        <row r="2141">
          <cell r="A2141" t="str">
            <v>001.30.00640</v>
          </cell>
          <cell r="B2141" t="str">
            <v>Fornecimento e instalação de junção simples de pvc rígido branca  diam. 75x50 mm</v>
          </cell>
          <cell r="C2141" t="str">
            <v>UN</v>
          </cell>
          <cell r="D2141">
            <v>6.2375999999999996</v>
          </cell>
        </row>
        <row r="2142">
          <cell r="A2142" t="str">
            <v>001.30.00660</v>
          </cell>
          <cell r="B2142" t="str">
            <v>Fornecimento e instalação de junção simples de pvc rígido branca  diam. 50x50 mm</v>
          </cell>
          <cell r="C2142" t="str">
            <v>UN</v>
          </cell>
          <cell r="D2142">
            <v>5.7976000000000001</v>
          </cell>
        </row>
        <row r="2143">
          <cell r="A2143" t="str">
            <v>001.30.00680</v>
          </cell>
          <cell r="B2143" t="str">
            <v>Fornecimento e instalação de joelho 90º de pvc rígido branco  diam.75 mm</v>
          </cell>
          <cell r="C2143" t="str">
            <v>UN</v>
          </cell>
          <cell r="D2143">
            <v>5.33</v>
          </cell>
        </row>
        <row r="2144">
          <cell r="A2144" t="str">
            <v>001.30.00700</v>
          </cell>
          <cell r="B2144" t="str">
            <v>Fornecimento e instalação de joelho 90º de pvc rígido branco  diam.50 mm</v>
          </cell>
          <cell r="C2144" t="str">
            <v>UN</v>
          </cell>
          <cell r="D2144">
            <v>3.2549999999999999</v>
          </cell>
        </row>
        <row r="2145">
          <cell r="A2145" t="str">
            <v>001.30.00720</v>
          </cell>
          <cell r="B2145" t="str">
            <v>Fornecimento e instalação de joelho 90º de pvc rígido branco  diam.100 mm</v>
          </cell>
          <cell r="C2145" t="str">
            <v>UN</v>
          </cell>
          <cell r="D2145">
            <v>6.8750999999999998</v>
          </cell>
        </row>
        <row r="2146">
          <cell r="A2146" t="str">
            <v>001.30.00740</v>
          </cell>
          <cell r="B2146" t="str">
            <v>Fornecimento e instalação de joelho 90º curto com visita pvc branco para esgoto primário diam.100x75 mm</v>
          </cell>
          <cell r="C2146" t="str">
            <v>UN</v>
          </cell>
          <cell r="D2146">
            <v>9.0251000000000001</v>
          </cell>
        </row>
        <row r="2147">
          <cell r="A2147" t="str">
            <v>001.30.00760</v>
          </cell>
          <cell r="B2147" t="str">
            <v>Fornecimento e instalação de joelho 90º curto com visita pvc branco para esgoto primário diam.100x50 mm</v>
          </cell>
          <cell r="C2147" t="str">
            <v>UN</v>
          </cell>
          <cell r="D2147">
            <v>8.4750999999999994</v>
          </cell>
        </row>
        <row r="2148">
          <cell r="A2148" t="str">
            <v>001.30.00780</v>
          </cell>
          <cell r="B2148" t="str">
            <v>Fornecimento e instalação de joelho 90º curto com visita pvc branco para esgoto primário diam. 75x50 mm</v>
          </cell>
          <cell r="C2148" t="str">
            <v>UN</v>
          </cell>
          <cell r="D2148">
            <v>6</v>
          </cell>
        </row>
        <row r="2149">
          <cell r="A2149" t="str">
            <v>001.30.00800</v>
          </cell>
          <cell r="B2149" t="str">
            <v>Fornecimento e instalação de tee sanitário curto com visita pvc branco  diam.100x100 mm</v>
          </cell>
          <cell r="C2149" t="str">
            <v>UN</v>
          </cell>
          <cell r="D2149">
            <v>8.4626000000000001</v>
          </cell>
        </row>
        <row r="2150">
          <cell r="A2150" t="str">
            <v>001.30.00820</v>
          </cell>
          <cell r="B2150" t="str">
            <v>Fornecimento e instalação de tee sanitário curto com visita pvc branco  diam. 100x75 mm</v>
          </cell>
          <cell r="C2150" t="str">
            <v>UN</v>
          </cell>
          <cell r="D2150">
            <v>17.442599999999999</v>
          </cell>
        </row>
        <row r="2151">
          <cell r="A2151" t="str">
            <v>001.30.00840</v>
          </cell>
          <cell r="B2151" t="str">
            <v>Fornecimento e instalação de tee sanitário curto com visita pvc branco  diam. 100x50 mm</v>
          </cell>
          <cell r="C2151" t="str">
            <v>UN</v>
          </cell>
          <cell r="D2151">
            <v>8.1984999999999992</v>
          </cell>
        </row>
        <row r="2152">
          <cell r="A2152" t="str">
            <v>001.30.00860</v>
          </cell>
          <cell r="B2152" t="str">
            <v>Fornecimento e instalação de tee sanitário curto com visita pvc branco  diam. 75x75 mm</v>
          </cell>
          <cell r="C2152" t="str">
            <v>UN</v>
          </cell>
          <cell r="D2152">
            <v>6.9500999999999999</v>
          </cell>
        </row>
        <row r="2153">
          <cell r="A2153" t="str">
            <v>001.30.00880</v>
          </cell>
          <cell r="B2153" t="str">
            <v>Fornecimento e instalação de tee sanitário curto com visita pvc branco  diam. 75x50 mm</v>
          </cell>
          <cell r="C2153" t="str">
            <v>UN</v>
          </cell>
          <cell r="D2153">
            <v>6.4401000000000002</v>
          </cell>
        </row>
        <row r="2154">
          <cell r="A2154" t="str">
            <v>001.30.00900</v>
          </cell>
          <cell r="B2154" t="str">
            <v>Fornecimento e instalação de tee sanitário curto com visita pvc branco  diam. 50x50 mm</v>
          </cell>
          <cell r="C2154" t="str">
            <v>UN</v>
          </cell>
          <cell r="D2154">
            <v>4.3875999999999999</v>
          </cell>
        </row>
        <row r="2155">
          <cell r="A2155" t="str">
            <v>001.30.00920</v>
          </cell>
          <cell r="B2155" t="str">
            <v>Fornecimento e instalação de tee sanitário curto com visita pvc branco para esgoto primário diam.150mm</v>
          </cell>
          <cell r="C2155" t="str">
            <v>UN</v>
          </cell>
          <cell r="D2155">
            <v>39.6676</v>
          </cell>
        </row>
        <row r="2156">
          <cell r="A2156" t="str">
            <v>001.30.00940</v>
          </cell>
          <cell r="B2156" t="str">
            <v>Fornecimento e instalação de luva simpels pvc branco  diam.100 mm</v>
          </cell>
          <cell r="C2156" t="str">
            <v>UN</v>
          </cell>
          <cell r="D2156">
            <v>5.2150999999999996</v>
          </cell>
        </row>
        <row r="2157">
          <cell r="A2157" t="str">
            <v>001.30.00960</v>
          </cell>
          <cell r="B2157" t="str">
            <v>Fornecimento e instalação de luva simpels pvc branco  diam.75 mm</v>
          </cell>
          <cell r="C2157" t="str">
            <v>UN</v>
          </cell>
          <cell r="D2157">
            <v>3.51</v>
          </cell>
        </row>
        <row r="2158">
          <cell r="A2158" t="str">
            <v>001.30.00980</v>
          </cell>
          <cell r="B2158" t="str">
            <v>Fornecimento e instalação de luva simpels pvc branco  diam. 50 mm</v>
          </cell>
          <cell r="C2158" t="str">
            <v>UN</v>
          </cell>
          <cell r="D2158">
            <v>2.7050000000000001</v>
          </cell>
        </row>
        <row r="2159">
          <cell r="A2159" t="str">
            <v>001.30.01000</v>
          </cell>
          <cell r="B2159" t="str">
            <v>Fornecimento e instalação de luva simpels pvc branco  diam.150 mm</v>
          </cell>
          <cell r="C2159" t="str">
            <v>UN</v>
          </cell>
          <cell r="D2159">
            <v>23.420100000000001</v>
          </cell>
        </row>
        <row r="2160">
          <cell r="A2160" t="str">
            <v>001.30.01020</v>
          </cell>
          <cell r="B2160" t="str">
            <v>Fornecimento e instalação de luva dupla pvc branco  diam.100 mm</v>
          </cell>
          <cell r="C2160" t="str">
            <v>UN</v>
          </cell>
          <cell r="D2160">
            <v>3.7050999999999998</v>
          </cell>
        </row>
        <row r="2161">
          <cell r="A2161" t="str">
            <v>001.30.01040</v>
          </cell>
          <cell r="B2161" t="str">
            <v>Fornecimento e instalação de luva dupla pvc branco  diam.50 mm</v>
          </cell>
          <cell r="C2161" t="str">
            <v>UN</v>
          </cell>
          <cell r="D2161">
            <v>1.9650000000000001</v>
          </cell>
        </row>
        <row r="2162">
          <cell r="A2162" t="str">
            <v>001.30.01060</v>
          </cell>
          <cell r="B2162" t="str">
            <v>Fornecimento e instalação de luva dupla pvc branco  diam.75 mm</v>
          </cell>
          <cell r="C2162" t="str">
            <v>UN</v>
          </cell>
          <cell r="D2162">
            <v>3.03</v>
          </cell>
        </row>
        <row r="2163">
          <cell r="A2163" t="str">
            <v>001.30.01080</v>
          </cell>
          <cell r="B2163" t="str">
            <v>Fornecimento e instalação de luva dupla pvc branco  diam.150 mm</v>
          </cell>
          <cell r="C2163" t="str">
            <v>UN</v>
          </cell>
          <cell r="D2163">
            <v>2.2501000000000002</v>
          </cell>
        </row>
        <row r="2164">
          <cell r="A2164" t="str">
            <v>001.30.01100</v>
          </cell>
          <cell r="B2164" t="str">
            <v>Fornecimento e instalação de luva de correr pvc branco  diam.100 mm</v>
          </cell>
          <cell r="C2164" t="str">
            <v>UN</v>
          </cell>
          <cell r="D2164">
            <v>1.8751</v>
          </cell>
        </row>
        <row r="2165">
          <cell r="A2165" t="str">
            <v>001.30.01120</v>
          </cell>
          <cell r="B2165" t="str">
            <v>Fornecimento e instalação de luva de correr pvc branco  diam. 75 mm</v>
          </cell>
          <cell r="C2165" t="str">
            <v>UN</v>
          </cell>
          <cell r="D2165">
            <v>6.45</v>
          </cell>
        </row>
        <row r="2166">
          <cell r="A2166" t="str">
            <v>001.30.01140</v>
          </cell>
          <cell r="B2166" t="str">
            <v>Fornecimento e instalação de luva de correr pvc branco  diam. 50 mm</v>
          </cell>
          <cell r="C2166" t="str">
            <v>UN</v>
          </cell>
          <cell r="D2166">
            <v>5.0750000000000002</v>
          </cell>
        </row>
        <row r="2167">
          <cell r="A2167" t="str">
            <v>001.30.01160</v>
          </cell>
          <cell r="B2167" t="str">
            <v>Fornecimento e instalação de plug pvc diam. 100 mm</v>
          </cell>
          <cell r="C2167" t="str">
            <v>UN</v>
          </cell>
          <cell r="D2167">
            <v>3.1875</v>
          </cell>
        </row>
        <row r="2168">
          <cell r="A2168" t="str">
            <v>001.30.01180</v>
          </cell>
          <cell r="B2168" t="str">
            <v>Fornecimento e instalação de plug de pvc diam.75 mm</v>
          </cell>
          <cell r="C2168" t="str">
            <v>UN</v>
          </cell>
          <cell r="D2168">
            <v>2.4601000000000002</v>
          </cell>
        </row>
        <row r="2169">
          <cell r="A2169" t="str">
            <v>001.30.01200</v>
          </cell>
          <cell r="B2169" t="str">
            <v>Fornecimento e instalação de plug de pvc branco diam. 50 mm</v>
          </cell>
          <cell r="C2169" t="str">
            <v>UN</v>
          </cell>
          <cell r="D2169">
            <v>1.5325</v>
          </cell>
        </row>
        <row r="2170">
          <cell r="A2170" t="str">
            <v>001.30.01220</v>
          </cell>
          <cell r="B2170" t="str">
            <v>Fornecimento e instalação de redução excêntrica pvc branco  diam.100x75 mm</v>
          </cell>
          <cell r="C2170" t="str">
            <v>UN</v>
          </cell>
          <cell r="D2170">
            <v>6.2701000000000002</v>
          </cell>
        </row>
        <row r="2171">
          <cell r="A2171" t="str">
            <v>001.30.01240</v>
          </cell>
          <cell r="B2171" t="str">
            <v>Fornecimento e instalação de redução excêntrica pvc branco  diam.100x50 mm</v>
          </cell>
          <cell r="C2171" t="str">
            <v>UN</v>
          </cell>
          <cell r="D2171">
            <v>5.7100999999999997</v>
          </cell>
        </row>
        <row r="2172">
          <cell r="A2172" t="str">
            <v>001.30.01260</v>
          </cell>
          <cell r="B2172" t="str">
            <v>Fornecimento e instalação de redução excêntrica pvc branco  diam.75x50 mm</v>
          </cell>
          <cell r="C2172" t="str">
            <v>UN</v>
          </cell>
          <cell r="D2172">
            <v>3.5649999999999999</v>
          </cell>
        </row>
        <row r="2173">
          <cell r="A2173" t="str">
            <v>001.30.01280</v>
          </cell>
          <cell r="B2173" t="str">
            <v>Fornecimento e instalação de vedação de saída de vaso sanitário pvc branco  diam.100 mm</v>
          </cell>
          <cell r="C2173" t="str">
            <v>UN</v>
          </cell>
          <cell r="D2173">
            <v>4.7750000000000004</v>
          </cell>
        </row>
        <row r="2174">
          <cell r="A2174" t="str">
            <v>001.30.01300</v>
          </cell>
          <cell r="B2174" t="str">
            <v>Fornecimento e instalação de terminal de ventilação pvc branco  diam.50 mm</v>
          </cell>
          <cell r="C2174" t="str">
            <v>UN</v>
          </cell>
          <cell r="D2174">
            <v>5.4649999999999999</v>
          </cell>
        </row>
        <row r="2175">
          <cell r="A2175" t="str">
            <v>001.30.01320</v>
          </cell>
          <cell r="B2175" t="str">
            <v>Fornecimento e instalação de curva 90º de pvc rígido cor branca diam.40 mm</v>
          </cell>
          <cell r="C2175" t="str">
            <v>UN</v>
          </cell>
          <cell r="D2175">
            <v>2.7749999999999999</v>
          </cell>
        </row>
        <row r="2176">
          <cell r="A2176" t="str">
            <v>001.30.01340</v>
          </cell>
          <cell r="B2176" t="str">
            <v>Fornecimento e instalação de curva 45º de pvc rígido cor branca  diam.40 mm</v>
          </cell>
          <cell r="C2176" t="str">
            <v>UN</v>
          </cell>
          <cell r="D2176">
            <v>2.7749999999999999</v>
          </cell>
        </row>
        <row r="2177">
          <cell r="A2177" t="str">
            <v>001.30.01360</v>
          </cell>
          <cell r="B2177" t="str">
            <v>Fornecimento e instalação de joelho 90º pvc rígido cor branca  diam.40 mm</v>
          </cell>
          <cell r="C2177" t="str">
            <v>UN</v>
          </cell>
          <cell r="D2177">
            <v>2.2450000000000001</v>
          </cell>
        </row>
        <row r="2178">
          <cell r="A2178" t="str">
            <v>001.30.01380</v>
          </cell>
          <cell r="B2178" t="str">
            <v>Fornecimento e instalação de joelho 45º pvc rígido cor branca  diam.40 mm</v>
          </cell>
          <cell r="C2178" t="str">
            <v>UN</v>
          </cell>
          <cell r="D2178">
            <v>2.4649999999999999</v>
          </cell>
        </row>
        <row r="2179">
          <cell r="A2179" t="str">
            <v>001.30.01400</v>
          </cell>
          <cell r="B2179" t="str">
            <v>Fornecimento e instalação de tee 90º pvc rígido cor branca diam.40 mm</v>
          </cell>
          <cell r="C2179" t="str">
            <v>UN</v>
          </cell>
          <cell r="D2179">
            <v>2.8875999999999999</v>
          </cell>
        </row>
        <row r="2180">
          <cell r="A2180" t="str">
            <v>001.30.01420</v>
          </cell>
          <cell r="B2180" t="str">
            <v>Fornecimento e instalação de junção 45º pvc rígido cor branca  diam.40 mm</v>
          </cell>
          <cell r="C2180" t="str">
            <v>UN</v>
          </cell>
          <cell r="D2180">
            <v>3.7475999999999998</v>
          </cell>
        </row>
        <row r="2181">
          <cell r="A2181" t="str">
            <v>001.30.01440</v>
          </cell>
          <cell r="B2181" t="str">
            <v>Fornecimento e instalação de bucha de redução pvc rígido cor branca para esgoto secundário diam.50 mm x 40 mm</v>
          </cell>
          <cell r="C2181" t="str">
            <v>UN</v>
          </cell>
          <cell r="D2181">
            <v>2.0550000000000002</v>
          </cell>
        </row>
        <row r="2182">
          <cell r="A2182" t="str">
            <v>001.30.01460</v>
          </cell>
          <cell r="B2182" t="str">
            <v>Fornecimento e instalação de joelho 90º soldável e com rosca cor branca para esgoto secundário diam.40 mm x 1.1/4 pol</v>
          </cell>
          <cell r="C2182" t="str">
            <v>UN</v>
          </cell>
          <cell r="D2182">
            <v>2.1549999999999998</v>
          </cell>
        </row>
        <row r="2183">
          <cell r="A2183" t="str">
            <v>001.30.01480</v>
          </cell>
          <cell r="B2183" t="str">
            <v>Fornecimento e instalação de joelho 90º soldável e com rosca cor branca para esgoto sedundário diam.40 mm x 1 pol</v>
          </cell>
          <cell r="C2183" t="str">
            <v>UN</v>
          </cell>
          <cell r="D2183">
            <v>2.5049999999999999</v>
          </cell>
        </row>
        <row r="2184">
          <cell r="A2184" t="str">
            <v>001.30.01500</v>
          </cell>
          <cell r="B2184" t="str">
            <v>Fornecimento e instalação de adaptador para sifão soldável pvc rígido cor branca para esgoto secundário diam.1.1/4 x 40 mm</v>
          </cell>
          <cell r="C2184" t="str">
            <v>UN</v>
          </cell>
          <cell r="D2184">
            <v>1.635</v>
          </cell>
        </row>
        <row r="2185">
          <cell r="A2185" t="str">
            <v>001.30.01520</v>
          </cell>
          <cell r="B2185" t="str">
            <v>Fornecimento e instalação de adaptador para junta elástica para sifão metálico pvc rígido cor branca para esgoto secundário diam.1 1/2 x 40 mm</v>
          </cell>
          <cell r="C2185" t="str">
            <v>UN</v>
          </cell>
          <cell r="D2185">
            <v>1.835</v>
          </cell>
        </row>
        <row r="2186">
          <cell r="A2186" t="str">
            <v>001.30.01540</v>
          </cell>
          <cell r="B2186" t="str">
            <v>Fornecimento e instalação de luva pvc rígido cor branca para estogo secundário diam.40 mm</v>
          </cell>
          <cell r="C2186" t="str">
            <v>UN</v>
          </cell>
          <cell r="D2186">
            <v>1.625</v>
          </cell>
        </row>
        <row r="2187">
          <cell r="A2187" t="str">
            <v>001.30.01560</v>
          </cell>
          <cell r="B2187" t="str">
            <v>Fornecimento e instalação de caixa sifonada de de pvc rígido branco para esgoto secundário  com saída de 50 mm e grelha quadrada simples n.101 150x150x50 mm</v>
          </cell>
          <cell r="C2187" t="str">
            <v>UN</v>
          </cell>
          <cell r="D2187">
            <v>40.3339</v>
          </cell>
        </row>
        <row r="2188">
          <cell r="A2188" t="str">
            <v>001.30.01580</v>
          </cell>
          <cell r="B2188" t="str">
            <v>Fornecimento e instalação de caixa sifonada de de pvc rígido branco para esgoto secundário  com grelha quadrada e porta grelha cromados n.103 150x150x50 mm</v>
          </cell>
          <cell r="C2188" t="str">
            <v>UN</v>
          </cell>
          <cell r="D2188">
            <v>19.783899999999999</v>
          </cell>
        </row>
        <row r="2189">
          <cell r="A2189" t="str">
            <v>001.30.01600</v>
          </cell>
          <cell r="B2189" t="str">
            <v>Fornecimento e instalação de caixa sifonada de de pvc rígido branco para esgoto secundário  com grelha quadrada cromada e porta grelha cinza n.105 150x150x50 mm</v>
          </cell>
          <cell r="C2189" t="str">
            <v>UN</v>
          </cell>
          <cell r="D2189">
            <v>19.783899999999999</v>
          </cell>
        </row>
        <row r="2190">
          <cell r="A2190" t="str">
            <v>001.30.01620</v>
          </cell>
          <cell r="B2190" t="str">
            <v>Fornecimento e instalação de caixa sifonada de de pvc rígido branco para esgoto secundário  com grelha redonda simples n.102 150x150x50 mm</v>
          </cell>
          <cell r="C2190" t="str">
            <v>UN</v>
          </cell>
          <cell r="D2190">
            <v>18.793900000000001</v>
          </cell>
        </row>
        <row r="2191">
          <cell r="A2191" t="str">
            <v>001.30.01640</v>
          </cell>
          <cell r="B2191" t="str">
            <v>Fornecimento e instalação de caixa sifonada de de pvc rígido branco para esgoto secundário  com grelha redonda cromada e porta grelha cromados n.104 150x150x50 mm</v>
          </cell>
          <cell r="C2191" t="str">
            <v>UN</v>
          </cell>
          <cell r="D2191">
            <v>18.793900000000001</v>
          </cell>
        </row>
        <row r="2192">
          <cell r="A2192" t="str">
            <v>001.30.01660</v>
          </cell>
          <cell r="B2192" t="str">
            <v>Fornecimento e instalação de caixa sifonada de de pvc rígido branco para esgoto secundário  com grelha redonda cromada e porta grelha cromados n.106 150x150x50 mm</v>
          </cell>
          <cell r="C2192" t="str">
            <v>UN</v>
          </cell>
          <cell r="D2192">
            <v>18.793900000000001</v>
          </cell>
        </row>
        <row r="2193">
          <cell r="A2193" t="str">
            <v>001.30.01680</v>
          </cell>
          <cell r="B2193" t="str">
            <v>Fornecimento e instalações de caixa sifonada de de pvc rígido branco para esgoto secundário  com grelha redonda cromada e porta grelha cromados n.104 150x185x75 mm</v>
          </cell>
          <cell r="C2193" t="str">
            <v>UN</v>
          </cell>
          <cell r="D2193">
            <v>19.713899999999999</v>
          </cell>
        </row>
        <row r="2194">
          <cell r="A2194" t="str">
            <v>001.30.01700</v>
          </cell>
          <cell r="B2194" t="str">
            <v>Fornecimento e instalação de caixa sifonada de de pvc rígido branco para esgoto secundário  com saída de 40 mm e uma só entrada com grelha redonda simples n.31 100x100x40 mm</v>
          </cell>
          <cell r="C2194" t="str">
            <v>UN</v>
          </cell>
          <cell r="D2194">
            <v>14.2439</v>
          </cell>
        </row>
        <row r="2195">
          <cell r="A2195" t="str">
            <v>001.30.01720</v>
          </cell>
          <cell r="B2195" t="str">
            <v>Fornecimento e instalação de caixa sifonada de de pvc rígido branco para esgoto secundário  com grelha redonda e porta grelha cromados n.34 100x100x40 mm</v>
          </cell>
          <cell r="C2195" t="str">
            <v>UN</v>
          </cell>
          <cell r="D2195">
            <v>14.2439</v>
          </cell>
        </row>
        <row r="2196">
          <cell r="A2196" t="str">
            <v>001.30.01740</v>
          </cell>
          <cell r="B2196" t="str">
            <v>Fornecimento e instalação de caixa sifonada de de pvc rígido branco para esgoto secundário  com grelha redonda e porta grelha cromados n.64 100x100x40 mm</v>
          </cell>
          <cell r="C2196" t="str">
            <v>UN</v>
          </cell>
          <cell r="D2196">
            <v>16.1739</v>
          </cell>
        </row>
        <row r="2197">
          <cell r="A2197" t="str">
            <v>001.30.01760</v>
          </cell>
          <cell r="B2197" t="str">
            <v>Fornecimento e instalação de caixa  seca de pvc rígido branco e cinza p/ esgoto secundário de altura regulável para cozinha, box, terraço redonda c/grelha simples n 142 100x100x40 mm</v>
          </cell>
          <cell r="C2197" t="str">
            <v>UN</v>
          </cell>
          <cell r="D2197">
            <v>20.093900000000001</v>
          </cell>
        </row>
        <row r="2198">
          <cell r="A2198" t="str">
            <v>001.30.01780</v>
          </cell>
          <cell r="B2198" t="str">
            <v>Fornecimento e instalação de caixa seca de pvc rígido branco e cinza p/ esgoto secundário de altura regulável para cozinha, box, terraço redonda c/grelha e porta grelha cromados n 144 100x100x40 mm</v>
          </cell>
          <cell r="C2198" t="str">
            <v>UN</v>
          </cell>
          <cell r="D2198">
            <v>16.1739</v>
          </cell>
        </row>
        <row r="2199">
          <cell r="A2199" t="str">
            <v>001.30.01800</v>
          </cell>
          <cell r="B2199" t="str">
            <v>Fornecimento e instalação de caixa seca de pvc rígido branco e cinza p/ esgoto secundário de altura regulável para cozinha, box, terraço redonda c/grelha cromada e porta grelha cinza n.146 100x100x40 mm</v>
          </cell>
          <cell r="C2199" t="str">
            <v>UN</v>
          </cell>
          <cell r="D2199">
            <v>16.1739</v>
          </cell>
        </row>
        <row r="2200">
          <cell r="A2200" t="str">
            <v>001.30.01820</v>
          </cell>
          <cell r="B2200" t="str">
            <v>Fornecimento e instalação de ralo seco pvc branco e cinza rígido p/ esgoto secundário,para terraço, quadrado c/grelha simples n 211 100x53x40 mm</v>
          </cell>
          <cell r="C2200" t="str">
            <v>UN</v>
          </cell>
          <cell r="D2200">
            <v>12.453900000000001</v>
          </cell>
        </row>
        <row r="2201">
          <cell r="A2201" t="str">
            <v>001.30.01840</v>
          </cell>
          <cell r="B2201" t="str">
            <v>Fornecimento e instalação de ralo seco pvc branco e cinza rígido p/ esgoto secundário,para terraço, quadrado c/grelha cromada n 215 100x53x40 mm</v>
          </cell>
          <cell r="C2201" t="str">
            <v>UN</v>
          </cell>
          <cell r="D2201">
            <v>12.453900000000001</v>
          </cell>
        </row>
        <row r="2202">
          <cell r="A2202" t="str">
            <v>001.30.01860</v>
          </cell>
          <cell r="B2202" t="str">
            <v>Fornecimento e instalação de ralo seco pvc branco e cinza rígido p/ esgoto secundário, c/ saída soldável, c/ grelha simples n.5 100x40 mm</v>
          </cell>
          <cell r="C2202" t="str">
            <v>UN</v>
          </cell>
          <cell r="D2202">
            <v>11.2239</v>
          </cell>
        </row>
        <row r="2203">
          <cell r="A2203" t="str">
            <v>001.30.01880</v>
          </cell>
          <cell r="B2203" t="str">
            <v>Fornecimento e instalação de ralo seco pvc branco e cinza rígido p/ esgoto secundário,c/ saída soldável  c/ grelha cromada n.6 100x40 mm</v>
          </cell>
          <cell r="C2203" t="str">
            <v>UN</v>
          </cell>
          <cell r="D2203">
            <v>12.4839</v>
          </cell>
        </row>
        <row r="2204">
          <cell r="A2204" t="str">
            <v>001.30.01900</v>
          </cell>
          <cell r="B2204" t="str">
            <v>Fornecimento e instalação de ralo sifonado cônico pvc branco e cinza rígido p/ esgoto secundário, de altura regulável c/grelha simples n 212 100x40 mm</v>
          </cell>
          <cell r="C2204" t="str">
            <v>UN</v>
          </cell>
          <cell r="D2204">
            <v>16.823899999999998</v>
          </cell>
        </row>
        <row r="2205">
          <cell r="A2205" t="str">
            <v>001.30.01920</v>
          </cell>
          <cell r="B2205" t="str">
            <v>Fornecimento e instalação de ralo sifonado cônico pvc branco e cinza rígido p/ esgoto secundário, de altura regulável c/grelha cromada n 216 100x40 mm</v>
          </cell>
          <cell r="C2205" t="str">
            <v>UN</v>
          </cell>
          <cell r="D2205">
            <v>12.4839</v>
          </cell>
        </row>
        <row r="2206">
          <cell r="A2206" t="str">
            <v>001.30.01940</v>
          </cell>
          <cell r="B2206" t="str">
            <v>Fornecimento e instalaçao de ralo sifonado pvc branco e cinza rígido p/ esgoto secundário, para terraço, quadrado com grelha simples n. 201 100 x 53 x 40 mm</v>
          </cell>
          <cell r="C2206" t="str">
            <v>UN</v>
          </cell>
          <cell r="D2206">
            <v>11.603899999999999</v>
          </cell>
        </row>
        <row r="2207">
          <cell r="A2207" t="str">
            <v>001.30.01960</v>
          </cell>
          <cell r="B2207" t="str">
            <v>Fornecimento e instalação de ralo sifonado pvc branco e cinza rígido p/ esgoto secundário, para terraço, quadrado com grelha cromada n. 205 100 x 53 x 40 mm</v>
          </cell>
          <cell r="C2207" t="str">
            <v>UN</v>
          </cell>
          <cell r="D2207">
            <v>12.4839</v>
          </cell>
        </row>
        <row r="2208">
          <cell r="A2208" t="str">
            <v>001.30.01980</v>
          </cell>
          <cell r="B2208" t="str">
            <v>Execução de caixa de inspeção em alvenaria de tijolos maciço de 1/2 vez revestida com argamassa de cimento e areia 1:3 com impermeabilizante e tampa de concreto armado (e=0.07 m) conf. det. n. 15 dop 20 x 20 x 20 cm</v>
          </cell>
          <cell r="C2208" t="str">
            <v>UN</v>
          </cell>
          <cell r="D2208">
            <v>23.147200000000002</v>
          </cell>
        </row>
        <row r="2209">
          <cell r="A2209" t="str">
            <v>001.30.02000</v>
          </cell>
          <cell r="B2209" t="str">
            <v>Execução de caixa de inspeção em alvenaria de tijolos maciço de 1/2 vez revestida com argamassa de cimento e areia 1:3 com impermeabilizante e tampa de concreto armado (e=0.07 m) conf. det. n. 15 dop 30 x 30 x 20 cm</v>
          </cell>
          <cell r="C2209" t="str">
            <v>UN</v>
          </cell>
          <cell r="D2209">
            <v>39.912100000000002</v>
          </cell>
        </row>
        <row r="2210">
          <cell r="A2210" t="str">
            <v>001.30.02020</v>
          </cell>
          <cell r="B2210" t="str">
            <v>Execução de caixa de inspeção em alvenaria de tijolos maciço de 1/2 vez revestida com argamassa de cimento e areia 1:3 com impermeabilizante e tampa de concreto armado (e=0.07 m) conf. det. n. 15 dop 40 x 40 x 30 cm</v>
          </cell>
          <cell r="C2210" t="str">
            <v>UN</v>
          </cell>
          <cell r="D2210">
            <v>54.694499999999998</v>
          </cell>
        </row>
        <row r="2211">
          <cell r="A2211" t="str">
            <v>001.30.02040</v>
          </cell>
          <cell r="B2211" t="str">
            <v>Execução de caixa de inspeção em alvenaria de tijolos maciço de 1/2 vez revestida com argamassa de cimento e areia 1:3 com impermeabilizante e tampa de concreto armado (e=0.07 m) conf. det. n. 15 dop 50 x 50 x 30 cm</v>
          </cell>
          <cell r="C2211" t="str">
            <v>UN</v>
          </cell>
          <cell r="D2211">
            <v>66.542299999999997</v>
          </cell>
        </row>
        <row r="2212">
          <cell r="A2212" t="str">
            <v>001.30.02060</v>
          </cell>
          <cell r="B2212" t="str">
            <v>Execução de caixa de inspeção em alvenaria de tijolos maciço de 1/2 vez revestida com argamassa de cimento e areia 1:3 com impermeabilizante e tampa de concreto armado (e=0.07 m) conf. det. n. 15 dop 50 x 50 x 40 cm</v>
          </cell>
          <cell r="C2212" t="str">
            <v>UN</v>
          </cell>
          <cell r="D2212">
            <v>71.517099999999999</v>
          </cell>
        </row>
        <row r="2213">
          <cell r="A2213" t="str">
            <v>001.30.02080</v>
          </cell>
          <cell r="B2213" t="str">
            <v>Execução de caixa de inspeção em alvenaria de tijolos maciço de 1/2 vez revestida com argamassa de cimento e areia 1:3 com impermeabilizante e tampa de concreto armado (e=0.07 m) conf. det. n. 15 dop 60 x 60 x 50 cm</v>
          </cell>
          <cell r="C2213" t="str">
            <v>UN</v>
          </cell>
          <cell r="D2213">
            <v>97.740899999999996</v>
          </cell>
        </row>
        <row r="2214">
          <cell r="A2214" t="str">
            <v>001.30.02100</v>
          </cell>
          <cell r="B2214" t="str">
            <v>Execução de caixa de inspeção em alvenaria de tijolos maciço de 1/2 vez revestida com argamassa de cimento e areia 1:3 com impermeabilizante e tampa de concreto armado (e=0.07 m) conf. det. n. 15 dop 70 x 70 x 50 cm</v>
          </cell>
          <cell r="C2214" t="str">
            <v>UN</v>
          </cell>
          <cell r="D2214">
            <v>113.5551</v>
          </cell>
        </row>
        <row r="2215">
          <cell r="A2215" t="str">
            <v>001.30.02120</v>
          </cell>
          <cell r="B2215" t="str">
            <v>Execução de caixa de inspeção em alvenaria de tijolos maciço de 1/2 vez revestida com argamassa de cimento e areia 1:3 com impermeabilizante e tampa de concreto armado (e=0.07 m) conf. det. n. 15 dop 80 x 80 x 60 cm</v>
          </cell>
          <cell r="C2215" t="str">
            <v>UN</v>
          </cell>
          <cell r="D2215">
            <v>144.86179999999999</v>
          </cell>
        </row>
        <row r="2216">
          <cell r="A2216" t="str">
            <v>001.30.02140</v>
          </cell>
          <cell r="B2216" t="str">
            <v>Execução de caixa de inspeção em alvenaria de tijolos maciço de 1/2 vez revestida com argamassa de cimento e areia 1:3 com impermeabilizante e tampa de concreto armado (e=0.07 m) conf. det. n. 15 dop 100 x 100 x 100 cm</v>
          </cell>
          <cell r="C2216" t="str">
            <v>UN</v>
          </cell>
          <cell r="D2216">
            <v>241.42449999999999</v>
          </cell>
        </row>
        <row r="2217">
          <cell r="A2217" t="str">
            <v>001.30.02160</v>
          </cell>
          <cell r="B2217" t="str">
            <v>Execução de caixa de gordura de pvc (cx43)c/tampa de pvc 250x230x75mm</v>
          </cell>
          <cell r="C2217" t="str">
            <v>UN</v>
          </cell>
          <cell r="D2217">
            <v>21.7239</v>
          </cell>
        </row>
        <row r="2218">
          <cell r="A2218" t="str">
            <v>001.30.02180</v>
          </cell>
          <cell r="B2218" t="str">
            <v>Execução de fossa séptica conf. det. n. 8 dop 1.60 x 0.80 x 1.50 m</v>
          </cell>
          <cell r="C2218" t="str">
            <v>UN</v>
          </cell>
          <cell r="D2218">
            <v>945.83799999999997</v>
          </cell>
        </row>
        <row r="2219">
          <cell r="A2219" t="str">
            <v>001.30.02200</v>
          </cell>
          <cell r="B2219" t="str">
            <v>Execução de fossa séptica conf. det. n. 2.50 x 1.15 x 1.50 m</v>
          </cell>
          <cell r="C2219" t="str">
            <v>UN</v>
          </cell>
          <cell r="D2219">
            <v>1505.8289</v>
          </cell>
        </row>
        <row r="2220">
          <cell r="A2220" t="str">
            <v>001.30.02220</v>
          </cell>
          <cell r="B2220" t="str">
            <v>Execução de fossa séptica conf. det. n. 2.80 x 1.40 x 1.50 m</v>
          </cell>
          <cell r="C2220" t="str">
            <v>UN</v>
          </cell>
          <cell r="D2220">
            <v>1730.8420000000001</v>
          </cell>
        </row>
        <row r="2221">
          <cell r="A2221" t="str">
            <v>001.30.02240</v>
          </cell>
          <cell r="B2221" t="str">
            <v>Execução de fossa séptica conf. det. n. 3.20 x 1.60 x 1.80 m</v>
          </cell>
          <cell r="C2221" t="str">
            <v>UN</v>
          </cell>
          <cell r="D2221">
            <v>2305.0391</v>
          </cell>
        </row>
        <row r="2222">
          <cell r="A2222" t="str">
            <v>001.30.02260</v>
          </cell>
          <cell r="B2222" t="str">
            <v>Execução de fossa séptica conf. det. n. 3.50 x 1.75 x 1.80 m</v>
          </cell>
          <cell r="C2222" t="str">
            <v>UN</v>
          </cell>
          <cell r="D2222">
            <v>2623.4263000000001</v>
          </cell>
        </row>
        <row r="2223">
          <cell r="A2223" t="str">
            <v>001.30.02280</v>
          </cell>
          <cell r="B2223" t="str">
            <v>Execução de fossa séptica conf. det. n. 3.80 x 1.90 x 1.80 m</v>
          </cell>
          <cell r="C2223" t="str">
            <v>UN</v>
          </cell>
          <cell r="D2223">
            <v>2828.1091999999999</v>
          </cell>
        </row>
        <row r="2224">
          <cell r="A2224" t="str">
            <v>001.30.02300</v>
          </cell>
          <cell r="B2224" t="str">
            <v>Execução de fossa séptica conf. det. n. 4.00 x 2.00 x 1.80 m</v>
          </cell>
          <cell r="C2224" t="str">
            <v>UN</v>
          </cell>
          <cell r="D2224">
            <v>3054.4863999999998</v>
          </cell>
        </row>
        <row r="2225">
          <cell r="A2225" t="str">
            <v>001.30.02320</v>
          </cell>
          <cell r="B2225" t="str">
            <v>Execução de sumidouro conf. det. n. 12 dop diâmetro 1.50 m e profundidade 1.50 m</v>
          </cell>
          <cell r="C2225" t="str">
            <v>UN</v>
          </cell>
          <cell r="D2225">
            <v>560.08249999999998</v>
          </cell>
        </row>
        <row r="2226">
          <cell r="A2226" t="str">
            <v>001.30.02340</v>
          </cell>
          <cell r="B2226" t="str">
            <v>Execução de sumidouro conf. det. n. 12 dop diâmetro 1.50 e prof. 2.00 m</v>
          </cell>
          <cell r="C2226" t="str">
            <v>UN</v>
          </cell>
          <cell r="D2226">
            <v>642.35990000000004</v>
          </cell>
        </row>
        <row r="2227">
          <cell r="A2227" t="str">
            <v>001.30.02360</v>
          </cell>
          <cell r="B2227" t="str">
            <v>Execução de sumidouro conf. det. n. 12 dop diâmetro 1.50 e prof. 3.00 m</v>
          </cell>
          <cell r="C2227" t="str">
            <v>UN</v>
          </cell>
          <cell r="D2227">
            <v>820.81230000000005</v>
          </cell>
        </row>
        <row r="2228">
          <cell r="A2228" t="str">
            <v>001.30.02380</v>
          </cell>
          <cell r="B2228" t="str">
            <v>Execução de sumidouro conf. det. n. 12 dop diâmetro 2.00 m e prof. 2.00 m</v>
          </cell>
          <cell r="C2228" t="str">
            <v>UN</v>
          </cell>
          <cell r="D2228">
            <v>950.78189999999995</v>
          </cell>
        </row>
        <row r="2229">
          <cell r="A2229" t="str">
            <v>001.30.02400</v>
          </cell>
          <cell r="B2229" t="str">
            <v>Execução de sumidouro conf. det. n. 12 dop diâmetro 2.00 m e prof. 3.00m</v>
          </cell>
          <cell r="C2229" t="str">
            <v>UN</v>
          </cell>
          <cell r="D2229">
            <v>1198.4297999999999</v>
          </cell>
        </row>
        <row r="2230">
          <cell r="A2230" t="str">
            <v>001.30.02420</v>
          </cell>
          <cell r="B2230" t="str">
            <v>Execução de sumidouro conf. det. n. 12 dop diâmetro 2.00 e prof. 3.20 m</v>
          </cell>
          <cell r="C2230" t="str">
            <v>UN</v>
          </cell>
          <cell r="D2230">
            <v>1248.3798999999999</v>
          </cell>
        </row>
        <row r="2231">
          <cell r="A2231" t="str">
            <v>001.30.02440</v>
          </cell>
          <cell r="B2231" t="str">
            <v>Execução de sumidouro conf. det. n. 12 dop diâmetro 2.00 m e prof. 4.15 m</v>
          </cell>
          <cell r="C2231" t="str">
            <v>UN</v>
          </cell>
          <cell r="D2231">
            <v>1483.9576</v>
          </cell>
        </row>
        <row r="2232">
          <cell r="A2232" t="str">
            <v>001.30.02460</v>
          </cell>
          <cell r="B2232" t="str">
            <v>Execução de sumidouro conf. det. n. 12 dop diâmetro 2.00 m e prof. 4.50 m</v>
          </cell>
          <cell r="C2232" t="str">
            <v>UN</v>
          </cell>
          <cell r="D2232">
            <v>1570.9905000000001</v>
          </cell>
        </row>
        <row r="2233">
          <cell r="A2233" t="str">
            <v>001.30.02480</v>
          </cell>
          <cell r="B2233" t="str">
            <v>Execução de sumidouro conf. det. n. 12 dop diâmetro 3.00 m e prof. 3.30 m</v>
          </cell>
          <cell r="C2233" t="str">
            <v>UN</v>
          </cell>
          <cell r="D2233">
            <v>2263.4780000000001</v>
          </cell>
        </row>
        <row r="2234">
          <cell r="A2234" t="str">
            <v>001.30.02500</v>
          </cell>
          <cell r="B2234" t="str">
            <v>Execução de filtro anaeróbico d = 2,20 m, conforme detalhe do dvop</v>
          </cell>
          <cell r="C2234" t="str">
            <v>UN</v>
          </cell>
          <cell r="D2234">
            <v>7683.4363999999996</v>
          </cell>
        </row>
        <row r="2235">
          <cell r="A2235" t="str">
            <v>001.30.02520</v>
          </cell>
          <cell r="B2235" t="str">
            <v>Fornecimento e aplicação de brita nr. 4</v>
          </cell>
          <cell r="C2235" t="str">
            <v>M3</v>
          </cell>
          <cell r="D2235">
            <v>64.165499999999994</v>
          </cell>
        </row>
        <row r="2236">
          <cell r="A2236" t="str">
            <v>001.30.02540</v>
          </cell>
          <cell r="B2236" t="str">
            <v>Execução de vala de infiltração com seção trapezoidal (base menor=0,50 m, base maior = 1,00 m), contendo camadas de brita nº 04 (0,20 m e 0,30 m) areia grossa( 0,50 m) e aterro ( 0,50m), inclusive 2 (dois) tubos de pvc perfurados p/ dreno - 100 mm, conf</v>
          </cell>
          <cell r="C2236" t="str">
            <v>ML</v>
          </cell>
          <cell r="D2236">
            <v>68.803700000000006</v>
          </cell>
        </row>
        <row r="2237">
          <cell r="A2237" t="str">
            <v>001.30.02560</v>
          </cell>
          <cell r="B2237" t="str">
            <v>Fornecimento de camada filtrante de areia 0.30 m e pedra 0.60 m (seixo rolado) apiloado s/ escavação</v>
          </cell>
          <cell r="C2237" t="str">
            <v>ML</v>
          </cell>
          <cell r="D2237">
            <v>49.424999999999997</v>
          </cell>
        </row>
        <row r="2238">
          <cell r="A2238" t="str">
            <v>001.30.02580</v>
          </cell>
          <cell r="B2238" t="str">
            <v>Fornecimento de dreno em pedra (cascalho) seccao trapezoidal base maior 60 cm base menor 30 cm e altura 50 cm incl escavação</v>
          </cell>
          <cell r="C2238" t="str">
            <v>ML</v>
          </cell>
          <cell r="D2238">
            <v>8.6821000000000002</v>
          </cell>
        </row>
        <row r="2239">
          <cell r="A2239" t="str">
            <v>001.30.02600</v>
          </cell>
          <cell r="B2239" t="str">
            <v>Fornecimento de dreno com secao trapezoidal (base menor = 0,50m, base maior = 1,0m e altura de 1,50m), em camadas de brita nº 2 e 4 e areia grossa inclusive tubo de pvc perfurado d=1,50 mm, conf. det. do dvop</v>
          </cell>
          <cell r="C2239" t="str">
            <v>ML</v>
          </cell>
          <cell r="D2239">
            <v>80.192300000000003</v>
          </cell>
        </row>
        <row r="2240">
          <cell r="A2240" t="str">
            <v>001.31</v>
          </cell>
          <cell r="B2240" t="str">
            <v>INSTALAÇÕES HIDRÁULICAS - 'INSTALAÇÕES PREVENÇÃO E COMBATE A INCÊNDIO</v>
          </cell>
          <cell r="D2240">
            <v>2851.2635</v>
          </cell>
        </row>
        <row r="2241">
          <cell r="A2241" t="str">
            <v>001.31.00020</v>
          </cell>
          <cell r="B2241" t="str">
            <v>Fornecimento e instalação de extintor de incêndio tipo manual com suporte de parede, água pressurizada 10 litros</v>
          </cell>
          <cell r="C2241" t="str">
            <v>UN</v>
          </cell>
          <cell r="D2241">
            <v>53</v>
          </cell>
        </row>
        <row r="2242">
          <cell r="A2242" t="str">
            <v>001.31.00040</v>
          </cell>
          <cell r="B2242" t="str">
            <v>Fornecimento e instalação de extintor de incêndio tipo manual com suporte de parede, co2 - gas carbonico 6 kg</v>
          </cell>
          <cell r="C2242" t="str">
            <v>UN</v>
          </cell>
          <cell r="D2242">
            <v>178</v>
          </cell>
        </row>
        <row r="2243">
          <cell r="A2243" t="str">
            <v>001.31.00060</v>
          </cell>
          <cell r="B2243" t="str">
            <v>Fornecimento e instalação de extintor de incêndio tipo manual com suporte de parede, pó químico seco 4 kg</v>
          </cell>
          <cell r="C2243" t="str">
            <v>UN</v>
          </cell>
          <cell r="D2243">
            <v>55</v>
          </cell>
        </row>
        <row r="2244">
          <cell r="A2244" t="str">
            <v>001.31.00080</v>
          </cell>
          <cell r="B2244" t="str">
            <v>Fornecimento e instalação de tubo de aço galvanizado - classe média - tipo manesmann diâm. 63 mm</v>
          </cell>
          <cell r="C2244" t="str">
            <v>M</v>
          </cell>
          <cell r="D2244">
            <v>36.810600000000001</v>
          </cell>
        </row>
        <row r="2245">
          <cell r="A2245" t="str">
            <v>001.31.00100</v>
          </cell>
          <cell r="B2245" t="str">
            <v>Fornecimento e instalação de tubo de aço galvanizado - classe média - tipo manesmann diâm. 75 mm</v>
          </cell>
          <cell r="C2245" t="str">
            <v>M</v>
          </cell>
          <cell r="D2245">
            <v>41.1601</v>
          </cell>
        </row>
        <row r="2246">
          <cell r="A2246" t="str">
            <v>001.31.00120</v>
          </cell>
          <cell r="B2246" t="str">
            <v>Fornecimento e instalação de luva c/ rosca - classe 10 - tipo tupyou similar diâm. 63 mm</v>
          </cell>
          <cell r="C2246" t="str">
            <v>UN</v>
          </cell>
          <cell r="D2246">
            <v>19.0609</v>
          </cell>
        </row>
        <row r="2247">
          <cell r="A2247" t="str">
            <v>001.31.00140</v>
          </cell>
          <cell r="B2247" t="str">
            <v>Fornecimento e instalação de luva c/ rosca - classe 10 - tipo tupyou similar diâm. 75 mm</v>
          </cell>
          <cell r="C2247" t="str">
            <v>UN</v>
          </cell>
          <cell r="D2247">
            <v>26.9695</v>
          </cell>
        </row>
        <row r="2248">
          <cell r="A2248" t="str">
            <v>001.31.00160</v>
          </cell>
          <cell r="B2248" t="str">
            <v>Fornecimento e instalação de joelho 90º aço galvanizado - tupy ou similar diâm. 63 mm</v>
          </cell>
          <cell r="C2248" t="str">
            <v>UN</v>
          </cell>
          <cell r="D2248">
            <v>30.510899999999999</v>
          </cell>
        </row>
        <row r="2249">
          <cell r="A2249" t="str">
            <v>001.31.00180</v>
          </cell>
          <cell r="B2249" t="str">
            <v>Fornecimento e instalação de joelho 90º aço galvanizado - tupy ou similar diâm. 75 mm</v>
          </cell>
          <cell r="C2249" t="str">
            <v>UN</v>
          </cell>
          <cell r="D2249">
            <v>34.019500000000001</v>
          </cell>
        </row>
        <row r="2250">
          <cell r="A2250" t="str">
            <v>001.31.00200</v>
          </cell>
          <cell r="B2250" t="str">
            <v>Fornecimento e instalação de tee aço galvanizado - tupyou similar diâm. 63 mm</v>
          </cell>
          <cell r="C2250" t="str">
            <v>UN</v>
          </cell>
          <cell r="D2250">
            <v>30.569500000000001</v>
          </cell>
        </row>
        <row r="2251">
          <cell r="A2251" t="str">
            <v>001.31.00220</v>
          </cell>
          <cell r="B2251" t="str">
            <v>Fornecimento e instalação de flanges aço galvanizado - tupy ou similar diâm. 75 mm</v>
          </cell>
          <cell r="C2251" t="str">
            <v>UN</v>
          </cell>
          <cell r="D2251">
            <v>24.5395</v>
          </cell>
        </row>
        <row r="2252">
          <cell r="A2252" t="str">
            <v>001.31.00240</v>
          </cell>
          <cell r="B2252" t="str">
            <v>Fornecimento e instalação de niple duplo de aço galvanizado - tupy ou similar diâm. 63 mm</v>
          </cell>
          <cell r="C2252" t="str">
            <v>UN</v>
          </cell>
          <cell r="D2252">
            <v>14.510899999999999</v>
          </cell>
        </row>
        <row r="2253">
          <cell r="A2253" t="str">
            <v>001.31.00260</v>
          </cell>
          <cell r="B2253" t="str">
            <v>Fornecimento e instalação de niple duplo de aço galvanizado - tupy ou similar diâm. 75 mm</v>
          </cell>
          <cell r="C2253" t="str">
            <v>UN</v>
          </cell>
          <cell r="D2253">
            <v>20.369499999999999</v>
          </cell>
        </row>
        <row r="2254">
          <cell r="A2254" t="str">
            <v>001.31.00280</v>
          </cell>
          <cell r="B2254" t="str">
            <v>Fornecimento e instalação de luva de união c/ assento em bronze - tupy ou similar diâm. 63 mm</v>
          </cell>
          <cell r="C2254" t="str">
            <v>UN</v>
          </cell>
          <cell r="D2254">
            <v>38.019500000000001</v>
          </cell>
        </row>
        <row r="2255">
          <cell r="A2255" t="str">
            <v>001.31.00300</v>
          </cell>
          <cell r="B2255" t="str">
            <v>Fornecimento e instalação de luva de união c/ assento em bronze - tupy ou similar diâm. 75 mm</v>
          </cell>
          <cell r="C2255" t="str">
            <v>UN</v>
          </cell>
          <cell r="D2255">
            <v>47.078200000000002</v>
          </cell>
        </row>
        <row r="2256">
          <cell r="A2256" t="str">
            <v>001.31.00320</v>
          </cell>
          <cell r="B2256" t="str">
            <v>Fornecimento e instalação de registro de gaveta em bronze - acabamento bruto - niágara  ou similar diâm.63 mm</v>
          </cell>
          <cell r="C2256" t="str">
            <v>UN</v>
          </cell>
          <cell r="D2256">
            <v>93.778700000000001</v>
          </cell>
        </row>
        <row r="2257">
          <cell r="A2257" t="str">
            <v>001.31.00340</v>
          </cell>
          <cell r="B2257" t="str">
            <v>Fornecimento e instalação de registro de gaveta em bronze - acabamento bruto - niágara  ou similar diâm.75 mm</v>
          </cell>
          <cell r="C2257" t="str">
            <v>UN</v>
          </cell>
          <cell r="D2257">
            <v>147.45590000000001</v>
          </cell>
        </row>
        <row r="2258">
          <cell r="A2258" t="str">
            <v>001.31.00360</v>
          </cell>
          <cell r="B2258" t="str">
            <v>Fornecimento e instalação de válvula de retenção - aço galvanizado tupy classe 150 4 portinhola diâm.63 mm</v>
          </cell>
          <cell r="C2258" t="str">
            <v>UN</v>
          </cell>
          <cell r="D2258">
            <v>116.59869999999999</v>
          </cell>
        </row>
        <row r="2259">
          <cell r="A2259" t="str">
            <v>001.31.00380</v>
          </cell>
          <cell r="B2259" t="str">
            <v>Fornecimento e instalação de válvula globo angular  - classe 150  diâm. 63 mm</v>
          </cell>
          <cell r="C2259" t="str">
            <v>UN</v>
          </cell>
          <cell r="D2259">
            <v>72.828699999999998</v>
          </cell>
        </row>
        <row r="2260">
          <cell r="A2260" t="str">
            <v>001.31.00400</v>
          </cell>
          <cell r="B2260" t="str">
            <v>Fornecimento e instalação de engate rápido """"""""""""""""""""""""""""""""store"""""""""""""""""""""""""""""""" c/ red. ferro galvanizado diâm. 63 mm x 35 mm</v>
          </cell>
          <cell r="C2260" t="str">
            <v>UN</v>
          </cell>
          <cell r="D2260">
            <v>10.872199999999999</v>
          </cell>
        </row>
        <row r="2261">
          <cell r="A2261" t="str">
            <v>001.31.00420</v>
          </cell>
          <cell r="B2261" t="str">
            <v>Fornecimento e instalaçao de hidrante de recalque composto de caixa da alvenaria, registro globo angular 45º - 2 1/2"""""""""""""""""""""""""""""""" e tampa de fºfº 40 x 60 cm</v>
          </cell>
          <cell r="C2261" t="str">
            <v>UN</v>
          </cell>
          <cell r="D2261">
            <v>203.1936</v>
          </cell>
        </row>
        <row r="2262">
          <cell r="A2262" t="str">
            <v>001.31.00440</v>
          </cell>
          <cell r="B2262" t="str">
            <v>Fornecimento e instalação de hidrante de recalque composto de caixa de alvenaria, registro globo angular 45º - 1 1/2"""""""""""""""""""""""""""""""" e tampa de fºfº 80x60 cm</v>
          </cell>
          <cell r="C2262" t="str">
            <v>UN</v>
          </cell>
          <cell r="D2262">
            <v>327.75049999999999</v>
          </cell>
        </row>
        <row r="2263">
          <cell r="A2263" t="str">
            <v>001.31.00460</v>
          </cell>
          <cell r="B2263" t="str">
            <v>Fornecimento e instalação de mangueira fibra sintética pura tipo i graud - tipo parsh ou similar com adaptador para esguicho diâm. 1 1/2 pol</v>
          </cell>
          <cell r="C2263" t="str">
            <v>UN</v>
          </cell>
          <cell r="D2263">
            <v>180.34780000000001</v>
          </cell>
        </row>
        <row r="2264">
          <cell r="A2264" t="str">
            <v>001.31.00480</v>
          </cell>
          <cell r="B2264" t="str">
            <v xml:space="preserve">Fornecimento e instalação de armário em chapa de aço-com ventilação adequada - visor c/ inspeção c/ inscrição incêndio, cesto interno p/ abrigo da mangueira e esguicho tipo """"""""""""""""""""""""""""""""bucha spiero"""""""""""""""""""""""""""""""" ou </v>
          </cell>
          <cell r="C2264" t="str">
            <v>UN</v>
          </cell>
          <cell r="D2264">
            <v>109.34780000000001</v>
          </cell>
        </row>
        <row r="2265">
          <cell r="A2265" t="str">
            <v>001.31.00500</v>
          </cell>
          <cell r="B2265" t="str">
            <v>Fornecimento e instalação de bomba de incêndio - 4 cv/220v -1.800 rpm/60 hz - hm = 20 mca q=600l/min</v>
          </cell>
          <cell r="C2265" t="str">
            <v>UN</v>
          </cell>
          <cell r="D2265">
            <v>862.69560000000001</v>
          </cell>
        </row>
        <row r="2266">
          <cell r="A2266" t="str">
            <v>001.31.00520</v>
          </cell>
          <cell r="B2266" t="str">
            <v>Válvula  de pé com crivo de pvc tipo rosqueável 3/4 pol</v>
          </cell>
          <cell r="C2266" t="str">
            <v>UN</v>
          </cell>
          <cell r="D2266">
            <v>14.979100000000001</v>
          </cell>
        </row>
        <row r="2267">
          <cell r="A2267" t="str">
            <v>001.31.00540</v>
          </cell>
          <cell r="B2267" t="str">
            <v>Válvula  de pé com crivo de pvc tipo rosqueável 1 pol</v>
          </cell>
          <cell r="C2267" t="str">
            <v>UN</v>
          </cell>
          <cell r="D2267">
            <v>17.349900000000002</v>
          </cell>
        </row>
        <row r="2268">
          <cell r="A2268" t="str">
            <v>001.31.00560</v>
          </cell>
          <cell r="B2268" t="str">
            <v>Válvula  de pé com crivo de pvc tipo rosqueável 1 1/4 pol</v>
          </cell>
          <cell r="C2268" t="str">
            <v>UN</v>
          </cell>
          <cell r="D2268">
            <v>22.407900000000001</v>
          </cell>
        </row>
        <row r="2269">
          <cell r="A2269" t="str">
            <v>001.31.00580</v>
          </cell>
          <cell r="B2269" t="str">
            <v>Válvula de pé com crivo de pvc tipo rosqueável 1 1/2 pol</v>
          </cell>
          <cell r="C2269" t="str">
            <v>UN</v>
          </cell>
          <cell r="D2269">
            <v>22.038499999999999</v>
          </cell>
        </row>
        <row r="2270">
          <cell r="A2270" t="str">
            <v>001.32</v>
          </cell>
          <cell r="B2270" t="str">
            <v>INSTALAÇÕES HIDRÁULICA -  DRENAGEM</v>
          </cell>
          <cell r="D2270">
            <v>9055.3881000000001</v>
          </cell>
        </row>
        <row r="2271">
          <cell r="A2271" t="str">
            <v>001.32.00020</v>
          </cell>
          <cell r="B2271" t="str">
            <v>Fornecimento, assentamento e rejuntamento de tubos de concreto com armação simples 1000 mm</v>
          </cell>
          <cell r="C2271" t="str">
            <v>ML</v>
          </cell>
          <cell r="D2271">
            <v>152.85589999999999</v>
          </cell>
        </row>
        <row r="2272">
          <cell r="A2272" t="str">
            <v>001.32.00040</v>
          </cell>
          <cell r="B2272" t="str">
            <v>Fornecimento, assentamento e rejuntamento de tubos de concreto com armação simples  800 mm</v>
          </cell>
          <cell r="C2272" t="str">
            <v>ML</v>
          </cell>
          <cell r="D2272">
            <v>111.66160000000001</v>
          </cell>
        </row>
        <row r="2273">
          <cell r="A2273" t="str">
            <v>001.32.00060</v>
          </cell>
          <cell r="B2273" t="str">
            <v>Fornecimento, assentamento e rejuntamento de tubos de concreto com armação simples  600 mm</v>
          </cell>
          <cell r="C2273" t="str">
            <v>ML</v>
          </cell>
          <cell r="D2273">
            <v>84.84</v>
          </cell>
        </row>
        <row r="2274">
          <cell r="A2274" t="str">
            <v>001.32.00080</v>
          </cell>
          <cell r="B2274" t="str">
            <v>Fornecimento, assentamento e rejuntamento de tubos de concreto com armação simples  400 mm</v>
          </cell>
          <cell r="C2274" t="str">
            <v>ML</v>
          </cell>
          <cell r="D2274">
            <v>44.761699999999998</v>
          </cell>
        </row>
        <row r="2275">
          <cell r="A2275" t="str">
            <v>001.32.00100</v>
          </cell>
          <cell r="B2275" t="str">
            <v>Fornecimento, assentamento e rejuntamento de tubos de concreto com armação dupla 1000 mm</v>
          </cell>
          <cell r="C2275" t="str">
            <v>ML</v>
          </cell>
          <cell r="D2275">
            <v>187.85589999999999</v>
          </cell>
        </row>
        <row r="2276">
          <cell r="A2276" t="str">
            <v>001.32.00120</v>
          </cell>
          <cell r="B2276" t="str">
            <v>Fornecimento, assentamento e rejuntamento de tubos de concreto com armação dupla  800 mm</v>
          </cell>
          <cell r="C2276" t="str">
            <v>ML</v>
          </cell>
          <cell r="D2276">
            <v>135.66159999999999</v>
          </cell>
        </row>
        <row r="2277">
          <cell r="A2277" t="str">
            <v>001.32.00140</v>
          </cell>
          <cell r="B2277" t="str">
            <v>Fornecimento, assentamento e rejuntamento de tubos de concreto sem armação  600 mm</v>
          </cell>
          <cell r="C2277" t="str">
            <v>ML</v>
          </cell>
          <cell r="D2277">
            <v>66.078599999999994</v>
          </cell>
        </row>
        <row r="2278">
          <cell r="A2278" t="str">
            <v>001.32.00160</v>
          </cell>
          <cell r="B2278" t="str">
            <v>Fornecimento, assentamento e rejuntamento de tubos de concreto sem armação  500 mm</v>
          </cell>
          <cell r="C2278" t="str">
            <v>ML</v>
          </cell>
          <cell r="D2278">
            <v>48.900599999999997</v>
          </cell>
        </row>
        <row r="2279">
          <cell r="A2279" t="str">
            <v>001.32.00180</v>
          </cell>
          <cell r="B2279" t="str">
            <v>Fornecimento, assentamento e rejuntamento de tubos de concreto sem armação  400 mm</v>
          </cell>
          <cell r="C2279" t="str">
            <v>ML</v>
          </cell>
          <cell r="D2279">
            <v>34.761699999999998</v>
          </cell>
        </row>
        <row r="2280">
          <cell r="A2280" t="str">
            <v>001.32.00200</v>
          </cell>
          <cell r="B2280" t="str">
            <v>Fornecimento, assentamento e rejuntamento de tubos de concreto sem armação  350 mm</v>
          </cell>
          <cell r="C2280" t="str">
            <v>ML</v>
          </cell>
          <cell r="D2280">
            <v>26.261700000000001</v>
          </cell>
        </row>
        <row r="2281">
          <cell r="A2281" t="str">
            <v>001.32.00220</v>
          </cell>
          <cell r="B2281" t="str">
            <v>Fornecimento, assentamento e rejuntamento de tubos de concreto sem armação  300 mm</v>
          </cell>
          <cell r="C2281" t="str">
            <v>ML</v>
          </cell>
          <cell r="D2281">
            <v>21.886700000000001</v>
          </cell>
        </row>
        <row r="2282">
          <cell r="A2282" t="str">
            <v>001.32.00240</v>
          </cell>
          <cell r="B2282" t="str">
            <v>Fornecimento, assentamento e rejuntamento de tubos de concreto sem armação  250 mm</v>
          </cell>
          <cell r="C2282" t="str">
            <v>ML</v>
          </cell>
          <cell r="D2282">
            <v>20.886700000000001</v>
          </cell>
        </row>
        <row r="2283">
          <cell r="A2283" t="str">
            <v>001.32.00260</v>
          </cell>
          <cell r="B2283" t="str">
            <v>Fornecimento, assentamento e rejuntamento de tubos de concreto sem armação  200 mm</v>
          </cell>
          <cell r="C2283" t="str">
            <v>ML</v>
          </cell>
          <cell r="D2283">
            <v>16.670000000000002</v>
          </cell>
        </row>
        <row r="2284">
          <cell r="A2284" t="str">
            <v>001.32.00280</v>
          </cell>
          <cell r="B2284" t="str">
            <v>Fornecimento, assentamento e rejuntamento de tubos de concreto sem armação  150 mm</v>
          </cell>
          <cell r="C2284" t="str">
            <v>ML</v>
          </cell>
          <cell r="D2284">
            <v>14.67</v>
          </cell>
        </row>
        <row r="2285">
          <cell r="A2285" t="str">
            <v>001.32.00300</v>
          </cell>
          <cell r="B2285" t="str">
            <v>Fornecimento, assentamento e rejuntamento de tubos de concreto sem armação  100 mm</v>
          </cell>
          <cell r="C2285" t="str">
            <v>ML</v>
          </cell>
          <cell r="D2285">
            <v>11.6266</v>
          </cell>
        </row>
        <row r="2286">
          <cell r="A2286" t="str">
            <v>001.32.00320</v>
          </cell>
          <cell r="B2286" t="str">
            <v>Fornecimento, assentamento e rejuntamento de tubo de concreto poroso mf 400 mm</v>
          </cell>
          <cell r="C2286" t="str">
            <v>ML</v>
          </cell>
          <cell r="D2286">
            <v>38.261699999999998</v>
          </cell>
        </row>
        <row r="2287">
          <cell r="A2287" t="str">
            <v>001.32.00340</v>
          </cell>
          <cell r="B2287" t="str">
            <v>Fornecimento, assentamento e rejuntamento de tubo de concreto poroso mf 350 mm</v>
          </cell>
          <cell r="C2287" t="str">
            <v>ML</v>
          </cell>
          <cell r="D2287">
            <v>28.261700000000001</v>
          </cell>
        </row>
        <row r="2288">
          <cell r="A2288" t="str">
            <v>001.32.00360</v>
          </cell>
          <cell r="B2288" t="str">
            <v>Fornecimento, assentamento e rejuntamento de tubo de concreto poroso mf 300 mm</v>
          </cell>
          <cell r="C2288" t="str">
            <v>ML</v>
          </cell>
          <cell r="D2288">
            <v>19.161899999999999</v>
          </cell>
        </row>
        <row r="2289">
          <cell r="A2289" t="str">
            <v>001.32.00380</v>
          </cell>
          <cell r="B2289" t="str">
            <v>Fornecimento, assentamento e rejuntamento de tubo de concreto poroso mf 250 mm</v>
          </cell>
          <cell r="C2289" t="str">
            <v>ML</v>
          </cell>
          <cell r="D2289">
            <v>22.386700000000001</v>
          </cell>
        </row>
        <row r="2290">
          <cell r="A2290" t="str">
            <v>001.32.00400</v>
          </cell>
          <cell r="B2290" t="str">
            <v>Fornecimento, assentamento e rejuntamento de tubo de concreto poroso mf 200 mm</v>
          </cell>
          <cell r="C2290" t="str">
            <v>ML</v>
          </cell>
          <cell r="D2290">
            <v>16.87</v>
          </cell>
        </row>
        <row r="2291">
          <cell r="A2291" t="str">
            <v>001.32.00420</v>
          </cell>
          <cell r="B2291" t="str">
            <v>Fornecimento, assentamento e rejuntamento de tubo de concreto poroso mf 150 mm</v>
          </cell>
          <cell r="C2291" t="str">
            <v>ML</v>
          </cell>
          <cell r="D2291">
            <v>16.87</v>
          </cell>
        </row>
        <row r="2292">
          <cell r="A2292" t="str">
            <v>001.32.00440</v>
          </cell>
          <cell r="B2292" t="str">
            <v>Fornecimento, assentamento e rejuntamento de tubo de concreto poroso mf 100 mm</v>
          </cell>
          <cell r="C2292" t="str">
            <v>ML</v>
          </cell>
          <cell r="D2292">
            <v>20.426600000000001</v>
          </cell>
        </row>
        <row r="2293">
          <cell r="A2293" t="str">
            <v>001.32.00460</v>
          </cell>
          <cell r="B2293" t="str">
            <v>Execução de poço de visita conf. det. do dop n.4 120x120x50 cm</v>
          </cell>
          <cell r="C2293" t="str">
            <v>UN</v>
          </cell>
          <cell r="D2293">
            <v>713.39660000000003</v>
          </cell>
        </row>
        <row r="2294">
          <cell r="A2294" t="str">
            <v>001.32.00480</v>
          </cell>
          <cell r="B2294" t="str">
            <v>Execução de poço de visita conf. det. do dop n.4 120x120x70 cm</v>
          </cell>
          <cell r="C2294" t="str">
            <v>UN</v>
          </cell>
          <cell r="D2294">
            <v>802.01900000000001</v>
          </cell>
        </row>
        <row r="2295">
          <cell r="A2295" t="str">
            <v>001.32.00500</v>
          </cell>
          <cell r="B2295" t="str">
            <v>Execução de poço de visita conf. det. do dop n.4 120x120x105 cm</v>
          </cell>
          <cell r="C2295" t="str">
            <v>UN</v>
          </cell>
          <cell r="D2295">
            <v>962.78200000000004</v>
          </cell>
        </row>
        <row r="2296">
          <cell r="A2296" t="str">
            <v>001.32.00520</v>
          </cell>
          <cell r="B2296" t="str">
            <v>Execução de poço de visita conf. det. do dop n.4 120x120x120 cm</v>
          </cell>
          <cell r="C2296" t="str">
            <v>UN</v>
          </cell>
          <cell r="D2296">
            <v>1017.7448000000001</v>
          </cell>
        </row>
        <row r="2297">
          <cell r="A2297" t="str">
            <v>001.32.00540</v>
          </cell>
          <cell r="B2297" t="str">
            <v>Execução de poço de visita conf. det. do dop n.4 120x120x140 cm</v>
          </cell>
          <cell r="C2297" t="str">
            <v>UN</v>
          </cell>
          <cell r="D2297">
            <v>1466.7221999999999</v>
          </cell>
        </row>
        <row r="2298">
          <cell r="A2298" t="str">
            <v>001.32.00560</v>
          </cell>
          <cell r="B2298" t="str">
            <v>Execução de poço de visita conf. det. do dop n.4 120x120x190 cm</v>
          </cell>
          <cell r="C2298" t="str">
            <v>UN</v>
          </cell>
          <cell r="D2298">
            <v>1379.7886000000001</v>
          </cell>
        </row>
        <row r="2299">
          <cell r="A2299" t="str">
            <v>001.32.00580</v>
          </cell>
          <cell r="B2299" t="str">
            <v>Execução de caixa de passagem conf. det. n7 do dop 30 x 30 x 30 cm</v>
          </cell>
          <cell r="C2299" t="str">
            <v>UN</v>
          </cell>
          <cell r="D2299">
            <v>38.521000000000001</v>
          </cell>
        </row>
        <row r="2300">
          <cell r="A2300" t="str">
            <v>001.32.00600</v>
          </cell>
          <cell r="B2300" t="str">
            <v>Execução de caixa de passagem conf. det. n7 do dop 40 x 40 x 40 cm</v>
          </cell>
          <cell r="C2300" t="str">
            <v>UN</v>
          </cell>
          <cell r="D2300">
            <v>58.170699999999997</v>
          </cell>
        </row>
        <row r="2301">
          <cell r="A2301" t="str">
            <v>001.32.00620</v>
          </cell>
          <cell r="B2301" t="str">
            <v>Execução de caixa de passagem conf. det. n7 do dop 50 x 50 x 50 cm</v>
          </cell>
          <cell r="C2301" t="str">
            <v>UN</v>
          </cell>
          <cell r="D2301">
            <v>83.568399999999997</v>
          </cell>
        </row>
        <row r="2302">
          <cell r="A2302" t="str">
            <v>001.32.00640</v>
          </cell>
          <cell r="B2302" t="str">
            <v>Execução de caixa de passagem conf. det. n7 do dop 60 x 60 x 60 cm</v>
          </cell>
          <cell r="C2302" t="str">
            <v>UN</v>
          </cell>
          <cell r="D2302">
            <v>111.22369999999999</v>
          </cell>
        </row>
        <row r="2303">
          <cell r="A2303" t="str">
            <v>001.32.00660</v>
          </cell>
          <cell r="B2303" t="str">
            <v>Execução de caixa de passagem conf. det. n7 do dop 70 x 70 x 70 cm</v>
          </cell>
          <cell r="C2303" t="str">
            <v>UN</v>
          </cell>
          <cell r="D2303">
            <v>114.01609999999999</v>
          </cell>
        </row>
        <row r="2304">
          <cell r="A2304" t="str">
            <v>001.32.00680</v>
          </cell>
          <cell r="B2304" t="str">
            <v>Execução de caixa de passagem conf. det. n7 do dop 80 x 80 x 80 cm</v>
          </cell>
          <cell r="C2304" t="str">
            <v>UN</v>
          </cell>
          <cell r="D2304">
            <v>144.916</v>
          </cell>
        </row>
        <row r="2305">
          <cell r="A2305" t="str">
            <v>001.32.00700</v>
          </cell>
          <cell r="B2305" t="str">
            <v>Execução de caixa de passagem conf. det. n7 do dop 90 x 90 x 90 cm</v>
          </cell>
          <cell r="C2305" t="str">
            <v>UN</v>
          </cell>
          <cell r="D2305">
            <v>240.52289999999999</v>
          </cell>
        </row>
        <row r="2306">
          <cell r="A2306" t="str">
            <v>001.32.00720</v>
          </cell>
          <cell r="B2306" t="str">
            <v>Execução de caixa de passagem conf. det. n7 do dop 100 x 100 x 100 cm</v>
          </cell>
          <cell r="C2306" t="str">
            <v>UN</v>
          </cell>
          <cell r="D2306">
            <v>241.42449999999999</v>
          </cell>
        </row>
        <row r="2307">
          <cell r="A2307" t="str">
            <v>001.32.00740</v>
          </cell>
          <cell r="B2307" t="str">
            <v>Execução de caixa de passagem conf. det. n7 do dop 100 x 100 x 120 cm</v>
          </cell>
          <cell r="C2307" t="str">
            <v>UND</v>
          </cell>
          <cell r="D2307">
            <v>328.23200000000003</v>
          </cell>
        </row>
        <row r="2308">
          <cell r="A2308" t="str">
            <v>001.32.00760</v>
          </cell>
          <cell r="B2308" t="str">
            <v>Execução de caixa de passagem conf. det. n7 do dop 110 x 0.60 x 0.60 cm</v>
          </cell>
          <cell r="C2308" t="str">
            <v>UN</v>
          </cell>
          <cell r="D2308">
            <v>10.446400000000001</v>
          </cell>
        </row>
        <row r="2309">
          <cell r="A2309" t="str">
            <v>001.32.00780</v>
          </cell>
          <cell r="B2309" t="str">
            <v>Execução de caixa de areia dimensões 50 x 50 x 50 cm</v>
          </cell>
          <cell r="C2309" t="str">
            <v>UN</v>
          </cell>
          <cell r="D2309">
            <v>83.568399999999997</v>
          </cell>
        </row>
        <row r="2310">
          <cell r="A2310" t="str">
            <v>001.32.00800</v>
          </cell>
          <cell r="B2310" t="str">
            <v>Execução de canaleta para talude em concreto simples traço 1:4:8 com 8 cm espessura conf. det. n.32 e 33</v>
          </cell>
          <cell r="C2310" t="str">
            <v>ML</v>
          </cell>
          <cell r="D2310">
            <v>27.137599999999999</v>
          </cell>
        </row>
        <row r="2311">
          <cell r="A2311" t="str">
            <v>001.32.00820</v>
          </cell>
          <cell r="B2311" t="str">
            <v>Execução de canaleta de tijolo maciço 1/2 vez l=0,30 m inclusive grelha de ferro</v>
          </cell>
          <cell r="C2311" t="str">
            <v>ML</v>
          </cell>
          <cell r="D2311">
            <v>74.569299999999998</v>
          </cell>
        </row>
        <row r="2312">
          <cell r="A2312" t="str">
            <v>001.32.00840</v>
          </cell>
          <cell r="B2312" t="str">
            <v>Fornecimento e instalação de aspersor ou irrigador para jardim de metal - diamentro 3/4"</v>
          </cell>
          <cell r="C2312" t="str">
            <v>UN</v>
          </cell>
          <cell r="D2312">
            <v>15</v>
          </cell>
        </row>
        <row r="2313">
          <cell r="A2313" t="str">
            <v>001.33</v>
          </cell>
          <cell r="B2313" t="str">
            <v>LIMPEZA</v>
          </cell>
          <cell r="D2313">
            <v>20.2258</v>
          </cell>
        </row>
        <row r="2314">
          <cell r="A2314" t="str">
            <v>001.33.00020</v>
          </cell>
          <cell r="B2314" t="str">
            <v>Limpeza geral da obra</v>
          </cell>
          <cell r="C2314" t="str">
            <v>M2</v>
          </cell>
          <cell r="D2314">
            <v>1.9035</v>
          </cell>
        </row>
        <row r="2315">
          <cell r="A2315" t="str">
            <v>001.33.00040</v>
          </cell>
          <cell r="B2315" t="str">
            <v>Execução de limpeza geral da obra com retirada de entulhos</v>
          </cell>
          <cell r="C2315" t="str">
            <v>M2</v>
          </cell>
          <cell r="D2315">
            <v>1.9035</v>
          </cell>
        </row>
        <row r="2316">
          <cell r="A2316" t="str">
            <v>001.33.00060</v>
          </cell>
          <cell r="B2316" t="str">
            <v>Execução de Retirada de entulho em Caçamba inclusive Carga Manual distância até 30 mts</v>
          </cell>
          <cell r="C2316" t="str">
            <v>M3</v>
          </cell>
          <cell r="D2316">
            <v>16.418800000000001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I1008"/>
  <sheetViews>
    <sheetView showGridLines="0" tabSelected="1" showWhiteSpace="0" view="pageBreakPreview" topLeftCell="A986" zoomScale="60" zoomScaleNormal="85" zoomScalePageLayoutView="85" workbookViewId="0">
      <selection activeCell="A1005" sqref="A1005:H1005"/>
    </sheetView>
  </sheetViews>
  <sheetFormatPr defaultColWidth="9.140625" defaultRowHeight="15.75" outlineLevelRow="2" x14ac:dyDescent="0.25"/>
  <cols>
    <col min="1" max="1" width="11.85546875" style="47" bestFit="1" customWidth="1"/>
    <col min="2" max="2" width="16.42578125" style="47" customWidth="1"/>
    <col min="3" max="3" width="68.28515625" style="79" customWidth="1"/>
    <col min="4" max="4" width="9.85546875" style="47" bestFit="1" customWidth="1"/>
    <col min="5" max="5" width="12.42578125" style="83" bestFit="1" customWidth="1"/>
    <col min="6" max="6" width="14.5703125" style="84" customWidth="1"/>
    <col min="7" max="7" width="14.5703125" style="85" customWidth="1"/>
    <col min="8" max="8" width="19.85546875" style="86" bestFit="1" customWidth="1"/>
    <col min="9" max="9" width="57" style="13" customWidth="1"/>
    <col min="10" max="10" width="11.42578125" style="13" bestFit="1" customWidth="1"/>
    <col min="11" max="11" width="13.5703125" style="13" bestFit="1" customWidth="1"/>
    <col min="12" max="16384" width="9.140625" style="13"/>
  </cols>
  <sheetData>
    <row r="1" spans="1:9" s="4" customFormat="1" ht="28.5" customHeight="1" x14ac:dyDescent="0.2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3"/>
    </row>
    <row r="2" spans="1:9" ht="15.75" customHeight="1" x14ac:dyDescent="0.25">
      <c r="A2" s="5" t="s">
        <v>2</v>
      </c>
      <c r="B2" s="6" t="s">
        <v>3</v>
      </c>
      <c r="C2" s="7"/>
      <c r="D2" s="8" t="s">
        <v>4</v>
      </c>
      <c r="E2" s="9">
        <v>0.26729999999999998</v>
      </c>
      <c r="F2" s="10" t="s">
        <v>5</v>
      </c>
      <c r="G2" s="11" t="s">
        <v>6</v>
      </c>
      <c r="H2" s="11"/>
      <c r="I2" s="12"/>
    </row>
    <row r="3" spans="1:9" x14ac:dyDescent="0.25">
      <c r="A3" s="5" t="s">
        <v>7</v>
      </c>
      <c r="B3" s="6" t="s">
        <v>8</v>
      </c>
      <c r="C3" s="7"/>
      <c r="D3" s="8"/>
      <c r="E3" s="9"/>
      <c r="F3" s="14"/>
      <c r="G3" s="15"/>
      <c r="H3" s="16"/>
      <c r="I3" s="12"/>
    </row>
    <row r="4" spans="1:9" x14ac:dyDescent="0.25">
      <c r="A4" s="17"/>
      <c r="B4" s="17"/>
      <c r="C4" s="17"/>
      <c r="D4" s="17"/>
      <c r="E4" s="17"/>
      <c r="F4" s="17"/>
      <c r="G4" s="17"/>
      <c r="H4" s="17"/>
      <c r="I4" s="18"/>
    </row>
    <row r="5" spans="1:9" x14ac:dyDescent="0.25">
      <c r="A5" s="17" t="s">
        <v>9</v>
      </c>
      <c r="B5" s="17"/>
      <c r="C5" s="17"/>
      <c r="D5" s="17"/>
      <c r="E5" s="17"/>
      <c r="F5" s="17"/>
      <c r="G5" s="17"/>
      <c r="H5" s="17"/>
      <c r="I5" s="18"/>
    </row>
    <row r="6" spans="1:9" s="23" customFormat="1" x14ac:dyDescent="0.25">
      <c r="A6" s="19" t="s">
        <v>10</v>
      </c>
      <c r="B6" s="19" t="s">
        <v>11</v>
      </c>
      <c r="C6" s="19" t="s">
        <v>12</v>
      </c>
      <c r="D6" s="19" t="s">
        <v>13</v>
      </c>
      <c r="E6" s="20" t="s">
        <v>14</v>
      </c>
      <c r="F6" s="20" t="s">
        <v>15</v>
      </c>
      <c r="G6" s="21" t="s">
        <v>16</v>
      </c>
      <c r="H6" s="20" t="s">
        <v>17</v>
      </c>
      <c r="I6" s="22"/>
    </row>
    <row r="7" spans="1:9" s="23" customFormat="1" x14ac:dyDescent="0.25">
      <c r="A7" s="24" t="s">
        <v>18</v>
      </c>
      <c r="B7" s="25"/>
      <c r="C7" s="26" t="s">
        <v>19</v>
      </c>
      <c r="D7" s="26"/>
      <c r="E7" s="26"/>
      <c r="F7" s="25"/>
      <c r="G7" s="25"/>
      <c r="H7" s="25"/>
      <c r="I7" s="22"/>
    </row>
    <row r="8" spans="1:9" s="23" customFormat="1" x14ac:dyDescent="0.25">
      <c r="A8" s="27" t="s">
        <v>20</v>
      </c>
      <c r="B8" s="28"/>
      <c r="C8" s="29" t="s">
        <v>19</v>
      </c>
      <c r="D8" s="28"/>
      <c r="E8" s="30"/>
      <c r="F8" s="31"/>
      <c r="G8" s="32"/>
      <c r="H8" s="33"/>
      <c r="I8" s="22"/>
    </row>
    <row r="9" spans="1:9" s="23" customFormat="1" ht="31.5" x14ac:dyDescent="0.25">
      <c r="A9" s="34" t="s">
        <v>21</v>
      </c>
      <c r="B9" s="35">
        <v>93567</v>
      </c>
      <c r="C9" s="36" t="s">
        <v>22</v>
      </c>
      <c r="D9" s="34" t="s">
        <v>23</v>
      </c>
      <c r="E9" s="30">
        <v>18</v>
      </c>
      <c r="F9" s="30">
        <v>15918.37</v>
      </c>
      <c r="G9" s="32">
        <f t="shared" ref="G9:G20" si="0">TRUNC(F9*(1+$E$2),2)</f>
        <v>20173.349999999999</v>
      </c>
      <c r="H9" s="33">
        <f t="shared" ref="H9:H20" si="1">TRUNC((G9*E9),2)</f>
        <v>363120.3</v>
      </c>
      <c r="I9" s="22"/>
    </row>
    <row r="10" spans="1:9" s="23" customFormat="1" x14ac:dyDescent="0.25">
      <c r="A10" s="34" t="s">
        <v>24</v>
      </c>
      <c r="B10" s="35">
        <v>91677</v>
      </c>
      <c r="C10" s="36" t="s">
        <v>25</v>
      </c>
      <c r="D10" s="34" t="s">
        <v>26</v>
      </c>
      <c r="E10" s="30">
        <v>3168</v>
      </c>
      <c r="F10" s="30">
        <v>76.53</v>
      </c>
      <c r="G10" s="32">
        <f t="shared" si="0"/>
        <v>96.98</v>
      </c>
      <c r="H10" s="33">
        <f t="shared" si="1"/>
        <v>307232.64000000001</v>
      </c>
      <c r="I10" s="22"/>
    </row>
    <row r="11" spans="1:9" s="23" customFormat="1" x14ac:dyDescent="0.25">
      <c r="A11" s="34" t="s">
        <v>27</v>
      </c>
      <c r="B11" s="35">
        <v>94295</v>
      </c>
      <c r="C11" s="36" t="s">
        <v>28</v>
      </c>
      <c r="D11" s="34" t="s">
        <v>23</v>
      </c>
      <c r="E11" s="30">
        <v>18</v>
      </c>
      <c r="F11" s="30">
        <v>4932.26</v>
      </c>
      <c r="G11" s="32">
        <f t="shared" si="0"/>
        <v>6250.65</v>
      </c>
      <c r="H11" s="33">
        <f t="shared" si="1"/>
        <v>112511.7</v>
      </c>
      <c r="I11" s="22"/>
    </row>
    <row r="12" spans="1:9" s="23" customFormat="1" x14ac:dyDescent="0.25">
      <c r="A12" s="34" t="s">
        <v>29</v>
      </c>
      <c r="B12" s="35">
        <v>90776</v>
      </c>
      <c r="C12" s="36" t="s">
        <v>30</v>
      </c>
      <c r="D12" s="34" t="s">
        <v>26</v>
      </c>
      <c r="E12" s="30">
        <v>3168</v>
      </c>
      <c r="F12" s="30">
        <v>18.829999999999998</v>
      </c>
      <c r="G12" s="32">
        <f t="shared" si="0"/>
        <v>23.86</v>
      </c>
      <c r="H12" s="33">
        <f t="shared" si="1"/>
        <v>75588.479999999996</v>
      </c>
      <c r="I12" s="22"/>
    </row>
    <row r="13" spans="1:9" s="23" customFormat="1" ht="31.5" x14ac:dyDescent="0.25">
      <c r="A13" s="34" t="s">
        <v>31</v>
      </c>
      <c r="B13" s="35">
        <v>100321</v>
      </c>
      <c r="C13" s="36" t="s">
        <v>32</v>
      </c>
      <c r="D13" s="34" t="s">
        <v>23</v>
      </c>
      <c r="E13" s="30">
        <v>18</v>
      </c>
      <c r="F13" s="30">
        <v>3669.54</v>
      </c>
      <c r="G13" s="32">
        <f t="shared" si="0"/>
        <v>4650.3999999999996</v>
      </c>
      <c r="H13" s="33">
        <f t="shared" si="1"/>
        <v>83707.199999999997</v>
      </c>
      <c r="I13" s="22"/>
    </row>
    <row r="14" spans="1:9" s="23" customFormat="1" x14ac:dyDescent="0.25">
      <c r="A14" s="34" t="s">
        <v>33</v>
      </c>
      <c r="B14" s="35">
        <v>93563</v>
      </c>
      <c r="C14" s="36" t="s">
        <v>34</v>
      </c>
      <c r="D14" s="34" t="s">
        <v>23</v>
      </c>
      <c r="E14" s="30">
        <v>18</v>
      </c>
      <c r="F14" s="30">
        <v>2473.04</v>
      </c>
      <c r="G14" s="32">
        <f t="shared" si="0"/>
        <v>3134.08</v>
      </c>
      <c r="H14" s="33">
        <f t="shared" si="1"/>
        <v>56413.440000000002</v>
      </c>
      <c r="I14" s="22"/>
    </row>
    <row r="15" spans="1:9" s="23" customFormat="1" x14ac:dyDescent="0.25">
      <c r="A15" s="34" t="s">
        <v>35</v>
      </c>
      <c r="B15" s="35">
        <v>100534</v>
      </c>
      <c r="C15" s="36" t="s">
        <v>36</v>
      </c>
      <c r="D15" s="34" t="s">
        <v>23</v>
      </c>
      <c r="E15" s="30">
        <v>18</v>
      </c>
      <c r="F15" s="30">
        <v>2310.77</v>
      </c>
      <c r="G15" s="32">
        <f t="shared" si="0"/>
        <v>2928.43</v>
      </c>
      <c r="H15" s="33">
        <f t="shared" si="1"/>
        <v>52711.74</v>
      </c>
      <c r="I15" s="22"/>
    </row>
    <row r="16" spans="1:9" s="23" customFormat="1" x14ac:dyDescent="0.25">
      <c r="A16" s="34" t="s">
        <v>37</v>
      </c>
      <c r="B16" s="35">
        <v>100289</v>
      </c>
      <c r="C16" s="36" t="s">
        <v>38</v>
      </c>
      <c r="D16" s="34" t="s">
        <v>26</v>
      </c>
      <c r="E16" s="30">
        <v>6480</v>
      </c>
      <c r="F16" s="30">
        <v>14.66</v>
      </c>
      <c r="G16" s="32">
        <f t="shared" si="0"/>
        <v>18.57</v>
      </c>
      <c r="H16" s="33">
        <f t="shared" si="1"/>
        <v>120333.6</v>
      </c>
      <c r="I16" s="22"/>
    </row>
    <row r="17" spans="1:9" s="23" customFormat="1" x14ac:dyDescent="0.25">
      <c r="A17" s="34" t="s">
        <v>39</v>
      </c>
      <c r="B17" s="35">
        <v>88326</v>
      </c>
      <c r="C17" s="36" t="s">
        <v>40</v>
      </c>
      <c r="D17" s="34" t="s">
        <v>26</v>
      </c>
      <c r="E17" s="30">
        <v>6480</v>
      </c>
      <c r="F17" s="30">
        <v>18.350000000000001</v>
      </c>
      <c r="G17" s="32">
        <f t="shared" si="0"/>
        <v>23.25</v>
      </c>
      <c r="H17" s="33">
        <f t="shared" si="1"/>
        <v>150660</v>
      </c>
      <c r="I17" s="22"/>
    </row>
    <row r="18" spans="1:9" s="23" customFormat="1" x14ac:dyDescent="0.25">
      <c r="A18" s="34" t="s">
        <v>41</v>
      </c>
      <c r="B18" s="35">
        <v>88326</v>
      </c>
      <c r="C18" s="36" t="s">
        <v>40</v>
      </c>
      <c r="D18" s="34" t="s">
        <v>26</v>
      </c>
      <c r="E18" s="30">
        <v>6480</v>
      </c>
      <c r="F18" s="30">
        <v>18.350000000000001</v>
      </c>
      <c r="G18" s="32">
        <f t="shared" si="0"/>
        <v>23.25</v>
      </c>
      <c r="H18" s="33">
        <f t="shared" si="1"/>
        <v>150660</v>
      </c>
      <c r="I18" s="22"/>
    </row>
    <row r="19" spans="1:9" s="23" customFormat="1" x14ac:dyDescent="0.25">
      <c r="A19" s="34" t="s">
        <v>42</v>
      </c>
      <c r="B19" s="34" t="s">
        <v>43</v>
      </c>
      <c r="C19" s="36" t="s">
        <v>44</v>
      </c>
      <c r="D19" s="34" t="s">
        <v>13</v>
      </c>
      <c r="E19" s="30">
        <v>10</v>
      </c>
      <c r="F19" s="30">
        <v>2643.28</v>
      </c>
      <c r="G19" s="32">
        <f t="shared" si="0"/>
        <v>3349.82</v>
      </c>
      <c r="H19" s="33">
        <f t="shared" si="1"/>
        <v>33498.199999999997</v>
      </c>
      <c r="I19" s="22"/>
    </row>
    <row r="20" spans="1:9" s="23" customFormat="1" x14ac:dyDescent="0.25">
      <c r="A20" s="34" t="s">
        <v>45</v>
      </c>
      <c r="B20" s="34" t="s">
        <v>46</v>
      </c>
      <c r="C20" s="36" t="s">
        <v>47</v>
      </c>
      <c r="D20" s="34" t="s">
        <v>48</v>
      </c>
      <c r="E20" s="30">
        <v>18</v>
      </c>
      <c r="F20" s="30">
        <v>3161.4</v>
      </c>
      <c r="G20" s="32">
        <f t="shared" si="0"/>
        <v>4006.44</v>
      </c>
      <c r="H20" s="33">
        <f t="shared" si="1"/>
        <v>72115.92</v>
      </c>
      <c r="I20" s="22"/>
    </row>
    <row r="21" spans="1:9" s="23" customFormat="1" x14ac:dyDescent="0.25">
      <c r="A21" s="37"/>
      <c r="B21" s="37"/>
      <c r="C21" s="38" t="s">
        <v>49</v>
      </c>
      <c r="D21" s="37"/>
      <c r="E21" s="39"/>
      <c r="F21" s="40"/>
      <c r="G21" s="41"/>
      <c r="H21" s="42">
        <f>SUM(H9:H20)</f>
        <v>1578553.2199999997</v>
      </c>
      <c r="I21" s="22"/>
    </row>
    <row r="22" spans="1:9" s="23" customFormat="1" x14ac:dyDescent="0.25">
      <c r="A22" s="37"/>
      <c r="B22" s="37"/>
      <c r="C22" s="38" t="s">
        <v>50</v>
      </c>
      <c r="D22" s="37"/>
      <c r="E22" s="39"/>
      <c r="F22" s="40"/>
      <c r="G22" s="41"/>
      <c r="H22" s="42">
        <f>H8+H21</f>
        <v>1578553.2199999997</v>
      </c>
      <c r="I22" s="22"/>
    </row>
    <row r="23" spans="1:9" s="23" customFormat="1" ht="15.75" customHeight="1" x14ac:dyDescent="0.25">
      <c r="A23" s="24" t="s">
        <v>51</v>
      </c>
      <c r="B23" s="25"/>
      <c r="C23" s="26" t="s">
        <v>52</v>
      </c>
      <c r="D23" s="26"/>
      <c r="E23" s="26"/>
      <c r="F23" s="25"/>
      <c r="G23" s="25"/>
      <c r="H23" s="25"/>
      <c r="I23" s="22"/>
    </row>
    <row r="24" spans="1:9" s="23" customFormat="1" outlineLevel="1" x14ac:dyDescent="0.25">
      <c r="A24" s="28" t="s">
        <v>53</v>
      </c>
      <c r="B24" s="28"/>
      <c r="C24" s="29" t="s">
        <v>54</v>
      </c>
      <c r="D24" s="28"/>
      <c r="E24" s="30"/>
      <c r="F24" s="31"/>
      <c r="G24" s="43"/>
      <c r="H24" s="44"/>
      <c r="I24" s="22"/>
    </row>
    <row r="25" spans="1:9" s="22" customFormat="1" outlineLevel="2" x14ac:dyDescent="0.25">
      <c r="A25" s="34" t="s">
        <v>55</v>
      </c>
      <c r="B25" s="34" t="s">
        <v>56</v>
      </c>
      <c r="C25" s="36" t="s">
        <v>57</v>
      </c>
      <c r="D25" s="34" t="s">
        <v>58</v>
      </c>
      <c r="E25" s="30">
        <v>13.22</v>
      </c>
      <c r="F25" s="33">
        <v>375.72</v>
      </c>
      <c r="G25" s="32">
        <f t="shared" ref="G25:G32" si="2">TRUNC(F25*(1+$E$2),2)</f>
        <v>476.14</v>
      </c>
      <c r="H25" s="33">
        <f t="shared" ref="H25:H32" si="3">TRUNC((G25*E25),2)</f>
        <v>6294.57</v>
      </c>
    </row>
    <row r="26" spans="1:9" s="22" customFormat="1" ht="47.25" outlineLevel="2" x14ac:dyDescent="0.25">
      <c r="A26" s="34" t="s">
        <v>59</v>
      </c>
      <c r="B26" s="34" t="s">
        <v>60</v>
      </c>
      <c r="C26" s="36" t="s">
        <v>61</v>
      </c>
      <c r="D26" s="34" t="s">
        <v>48</v>
      </c>
      <c r="E26" s="30">
        <v>16</v>
      </c>
      <c r="F26" s="33">
        <v>522</v>
      </c>
      <c r="G26" s="32">
        <f t="shared" si="2"/>
        <v>661.53</v>
      </c>
      <c r="H26" s="33">
        <f t="shared" si="3"/>
        <v>10584.48</v>
      </c>
    </row>
    <row r="27" spans="1:9" s="22" customFormat="1" ht="47.25" outlineLevel="2" x14ac:dyDescent="0.25">
      <c r="A27" s="34" t="s">
        <v>62</v>
      </c>
      <c r="B27" s="34" t="s">
        <v>63</v>
      </c>
      <c r="C27" s="36" t="s">
        <v>64</v>
      </c>
      <c r="D27" s="34" t="s">
        <v>48</v>
      </c>
      <c r="E27" s="30">
        <v>16</v>
      </c>
      <c r="F27" s="33">
        <v>652.5</v>
      </c>
      <c r="G27" s="32">
        <f t="shared" si="2"/>
        <v>826.91</v>
      </c>
      <c r="H27" s="33">
        <f t="shared" si="3"/>
        <v>13230.56</v>
      </c>
    </row>
    <row r="28" spans="1:9" s="22" customFormat="1" ht="47.25" outlineLevel="2" x14ac:dyDescent="0.25">
      <c r="A28" s="34" t="s">
        <v>65</v>
      </c>
      <c r="B28" s="34" t="s">
        <v>66</v>
      </c>
      <c r="C28" s="36" t="s">
        <v>67</v>
      </c>
      <c r="D28" s="34" t="s">
        <v>48</v>
      </c>
      <c r="E28" s="30">
        <v>16</v>
      </c>
      <c r="F28" s="33">
        <v>592.67999999999995</v>
      </c>
      <c r="G28" s="32">
        <f t="shared" si="2"/>
        <v>751.1</v>
      </c>
      <c r="H28" s="33">
        <f t="shared" si="3"/>
        <v>12017.6</v>
      </c>
    </row>
    <row r="29" spans="1:9" s="22" customFormat="1" ht="31.5" outlineLevel="2" x14ac:dyDescent="0.25">
      <c r="A29" s="34" t="s">
        <v>68</v>
      </c>
      <c r="B29" s="35">
        <v>93208</v>
      </c>
      <c r="C29" s="36" t="s">
        <v>69</v>
      </c>
      <c r="D29" s="34" t="s">
        <v>58</v>
      </c>
      <c r="E29" s="30">
        <v>25</v>
      </c>
      <c r="F29" s="33">
        <v>530.91</v>
      </c>
      <c r="G29" s="32">
        <f t="shared" si="2"/>
        <v>672.82</v>
      </c>
      <c r="H29" s="33">
        <f t="shared" si="3"/>
        <v>16820.5</v>
      </c>
    </row>
    <row r="30" spans="1:9" s="22" customFormat="1" outlineLevel="2" x14ac:dyDescent="0.25">
      <c r="A30" s="34" t="s">
        <v>70</v>
      </c>
      <c r="B30" s="35">
        <v>98459</v>
      </c>
      <c r="C30" s="36" t="s">
        <v>71</v>
      </c>
      <c r="D30" s="34" t="s">
        <v>58</v>
      </c>
      <c r="E30" s="30">
        <v>367.25</v>
      </c>
      <c r="F30" s="33">
        <v>56.73</v>
      </c>
      <c r="G30" s="32">
        <f t="shared" si="2"/>
        <v>71.89</v>
      </c>
      <c r="H30" s="33">
        <f t="shared" si="3"/>
        <v>26401.599999999999</v>
      </c>
    </row>
    <row r="31" spans="1:9" s="22" customFormat="1" ht="47.25" outlineLevel="2" x14ac:dyDescent="0.25">
      <c r="A31" s="34" t="s">
        <v>72</v>
      </c>
      <c r="B31" s="35">
        <v>99059</v>
      </c>
      <c r="C31" s="36" t="s">
        <v>73</v>
      </c>
      <c r="D31" s="34" t="s">
        <v>74</v>
      </c>
      <c r="E31" s="30">
        <v>1373.56</v>
      </c>
      <c r="F31" s="33">
        <v>32.9</v>
      </c>
      <c r="G31" s="32">
        <f t="shared" si="2"/>
        <v>41.69</v>
      </c>
      <c r="H31" s="33">
        <f t="shared" si="3"/>
        <v>57263.71</v>
      </c>
    </row>
    <row r="32" spans="1:9" s="22" customFormat="1" outlineLevel="2" x14ac:dyDescent="0.25">
      <c r="A32" s="34" t="s">
        <v>75</v>
      </c>
      <c r="B32" s="34" t="s">
        <v>43</v>
      </c>
      <c r="C32" s="36" t="s">
        <v>44</v>
      </c>
      <c r="D32" s="34" t="s">
        <v>13</v>
      </c>
      <c r="E32" s="30">
        <v>10</v>
      </c>
      <c r="F32" s="33">
        <v>2643.28</v>
      </c>
      <c r="G32" s="32">
        <f t="shared" si="2"/>
        <v>3349.82</v>
      </c>
      <c r="H32" s="33">
        <f t="shared" si="3"/>
        <v>33498.199999999997</v>
      </c>
    </row>
    <row r="33" spans="1:9" s="23" customFormat="1" outlineLevel="1" x14ac:dyDescent="0.25">
      <c r="A33" s="37"/>
      <c r="B33" s="37"/>
      <c r="C33" s="38" t="s">
        <v>49</v>
      </c>
      <c r="D33" s="37"/>
      <c r="E33" s="39"/>
      <c r="F33" s="40"/>
      <c r="G33" s="41"/>
      <c r="H33" s="42">
        <f>SUM(H25:H32)</f>
        <v>176111.21999999997</v>
      </c>
      <c r="I33" s="22"/>
    </row>
    <row r="34" spans="1:9" outlineLevel="1" x14ac:dyDescent="0.25">
      <c r="A34" s="28" t="s">
        <v>76</v>
      </c>
      <c r="B34" s="28"/>
      <c r="C34" s="29" t="s">
        <v>77</v>
      </c>
      <c r="D34" s="28"/>
      <c r="E34" s="30"/>
      <c r="F34" s="31"/>
      <c r="G34" s="43"/>
      <c r="H34" s="44"/>
    </row>
    <row r="35" spans="1:9" s="22" customFormat="1" ht="31.5" outlineLevel="2" x14ac:dyDescent="0.25">
      <c r="A35" s="34" t="s">
        <v>78</v>
      </c>
      <c r="B35" s="34" t="s">
        <v>79</v>
      </c>
      <c r="C35" s="36" t="s">
        <v>80</v>
      </c>
      <c r="D35" s="34" t="s">
        <v>81</v>
      </c>
      <c r="E35" s="30">
        <v>146.77000000000001</v>
      </c>
      <c r="F35" s="33">
        <v>22.59</v>
      </c>
      <c r="G35" s="32">
        <f t="shared" ref="G35:G51" si="4">TRUNC(F35*(1+$E$2),2)</f>
        <v>28.62</v>
      </c>
      <c r="H35" s="33">
        <f t="shared" ref="H35:H51" si="5">TRUNC((G35*E35),2)</f>
        <v>4200.55</v>
      </c>
    </row>
    <row r="36" spans="1:9" s="22" customFormat="1" ht="47.25" outlineLevel="2" x14ac:dyDescent="0.25">
      <c r="A36" s="34" t="s">
        <v>82</v>
      </c>
      <c r="B36" s="35">
        <v>97634</v>
      </c>
      <c r="C36" s="36" t="s">
        <v>83</v>
      </c>
      <c r="D36" s="34" t="s">
        <v>58</v>
      </c>
      <c r="E36" s="30">
        <v>3341.68</v>
      </c>
      <c r="F36" s="33">
        <v>7.81</v>
      </c>
      <c r="G36" s="32">
        <f t="shared" si="4"/>
        <v>9.89</v>
      </c>
      <c r="H36" s="33">
        <f t="shared" si="5"/>
        <v>33049.21</v>
      </c>
    </row>
    <row r="37" spans="1:9" s="22" customFormat="1" ht="31.5" outlineLevel="2" x14ac:dyDescent="0.25">
      <c r="A37" s="34" t="s">
        <v>84</v>
      </c>
      <c r="B37" s="35">
        <v>97647</v>
      </c>
      <c r="C37" s="36" t="s">
        <v>85</v>
      </c>
      <c r="D37" s="34" t="s">
        <v>58</v>
      </c>
      <c r="E37" s="30">
        <v>3229.82</v>
      </c>
      <c r="F37" s="33">
        <v>2.31</v>
      </c>
      <c r="G37" s="32">
        <f t="shared" si="4"/>
        <v>2.92</v>
      </c>
      <c r="H37" s="33">
        <f t="shared" si="5"/>
        <v>9431.07</v>
      </c>
    </row>
    <row r="38" spans="1:9" s="22" customFormat="1" ht="31.5" outlineLevel="2" x14ac:dyDescent="0.25">
      <c r="A38" s="34" t="s">
        <v>86</v>
      </c>
      <c r="B38" s="35">
        <v>97622</v>
      </c>
      <c r="C38" s="36" t="s">
        <v>87</v>
      </c>
      <c r="D38" s="34" t="s">
        <v>88</v>
      </c>
      <c r="E38" s="30">
        <v>1480.44</v>
      </c>
      <c r="F38" s="33">
        <v>37.39</v>
      </c>
      <c r="G38" s="32">
        <f t="shared" si="4"/>
        <v>47.38</v>
      </c>
      <c r="H38" s="33">
        <f t="shared" si="5"/>
        <v>70143.240000000005</v>
      </c>
    </row>
    <row r="39" spans="1:9" s="22" customFormat="1" ht="31.5" outlineLevel="2" x14ac:dyDescent="0.25">
      <c r="A39" s="34" t="s">
        <v>89</v>
      </c>
      <c r="B39" s="35">
        <v>97644</v>
      </c>
      <c r="C39" s="36" t="s">
        <v>90</v>
      </c>
      <c r="D39" s="34" t="s">
        <v>58</v>
      </c>
      <c r="E39" s="30">
        <v>129.36000000000001</v>
      </c>
      <c r="F39" s="33">
        <v>6.04</v>
      </c>
      <c r="G39" s="32">
        <f t="shared" si="4"/>
        <v>7.65</v>
      </c>
      <c r="H39" s="33">
        <f t="shared" si="5"/>
        <v>989.6</v>
      </c>
    </row>
    <row r="40" spans="1:9" s="22" customFormat="1" outlineLevel="2" x14ac:dyDescent="0.25">
      <c r="A40" s="34" t="s">
        <v>91</v>
      </c>
      <c r="B40" s="34" t="s">
        <v>92</v>
      </c>
      <c r="C40" s="36" t="s">
        <v>93</v>
      </c>
      <c r="D40" s="34" t="s">
        <v>58</v>
      </c>
      <c r="E40" s="30">
        <v>9</v>
      </c>
      <c r="F40" s="33">
        <v>48.19</v>
      </c>
      <c r="G40" s="32">
        <f t="shared" si="4"/>
        <v>61.07</v>
      </c>
      <c r="H40" s="33">
        <f t="shared" si="5"/>
        <v>549.63</v>
      </c>
    </row>
    <row r="41" spans="1:9" s="22" customFormat="1" outlineLevel="2" x14ac:dyDescent="0.25">
      <c r="A41" s="34" t="s">
        <v>94</v>
      </c>
      <c r="B41" s="34" t="s">
        <v>95</v>
      </c>
      <c r="C41" s="36" t="s">
        <v>96</v>
      </c>
      <c r="D41" s="34" t="s">
        <v>58</v>
      </c>
      <c r="E41" s="30">
        <v>133.29</v>
      </c>
      <c r="F41" s="33">
        <v>22.48</v>
      </c>
      <c r="G41" s="32">
        <f t="shared" si="4"/>
        <v>28.48</v>
      </c>
      <c r="H41" s="33">
        <f t="shared" si="5"/>
        <v>3796.09</v>
      </c>
    </row>
    <row r="42" spans="1:9" s="22" customFormat="1" ht="31.5" outlineLevel="2" x14ac:dyDescent="0.25">
      <c r="A42" s="34" t="s">
        <v>97</v>
      </c>
      <c r="B42" s="35">
        <v>97645</v>
      </c>
      <c r="C42" s="36" t="s">
        <v>98</v>
      </c>
      <c r="D42" s="34" t="s">
        <v>58</v>
      </c>
      <c r="E42" s="30">
        <v>31.05</v>
      </c>
      <c r="F42" s="33">
        <v>21.06</v>
      </c>
      <c r="G42" s="32">
        <f t="shared" si="4"/>
        <v>26.68</v>
      </c>
      <c r="H42" s="33">
        <f t="shared" si="5"/>
        <v>828.41</v>
      </c>
    </row>
    <row r="43" spans="1:9" s="22" customFormat="1" ht="31.5" outlineLevel="2" x14ac:dyDescent="0.25">
      <c r="A43" s="34" t="s">
        <v>99</v>
      </c>
      <c r="B43" s="34" t="s">
        <v>100</v>
      </c>
      <c r="C43" s="36" t="s">
        <v>101</v>
      </c>
      <c r="D43" s="34" t="s">
        <v>58</v>
      </c>
      <c r="E43" s="30">
        <v>107.94</v>
      </c>
      <c r="F43" s="33">
        <v>54.66</v>
      </c>
      <c r="G43" s="32">
        <f t="shared" si="4"/>
        <v>69.27</v>
      </c>
      <c r="H43" s="33">
        <f t="shared" si="5"/>
        <v>7477</v>
      </c>
    </row>
    <row r="44" spans="1:9" s="22" customFormat="1" ht="31.5" outlineLevel="2" x14ac:dyDescent="0.25">
      <c r="A44" s="34" t="s">
        <v>102</v>
      </c>
      <c r="B44" s="35">
        <v>97640</v>
      </c>
      <c r="C44" s="36" t="s">
        <v>103</v>
      </c>
      <c r="D44" s="34" t="s">
        <v>58</v>
      </c>
      <c r="E44" s="30">
        <v>180</v>
      </c>
      <c r="F44" s="33">
        <v>1.05</v>
      </c>
      <c r="G44" s="32">
        <f t="shared" si="4"/>
        <v>1.33</v>
      </c>
      <c r="H44" s="33">
        <f t="shared" si="5"/>
        <v>239.4</v>
      </c>
    </row>
    <row r="45" spans="1:9" s="22" customFormat="1" ht="31.5" outlineLevel="2" x14ac:dyDescent="0.25">
      <c r="A45" s="34" t="s">
        <v>104</v>
      </c>
      <c r="B45" s="35">
        <v>97641</v>
      </c>
      <c r="C45" s="36" t="s">
        <v>105</v>
      </c>
      <c r="D45" s="34" t="s">
        <v>58</v>
      </c>
      <c r="E45" s="30">
        <v>1004.96</v>
      </c>
      <c r="F45" s="33">
        <v>3.27</v>
      </c>
      <c r="G45" s="32">
        <f t="shared" si="4"/>
        <v>4.1399999999999997</v>
      </c>
      <c r="H45" s="33">
        <f t="shared" si="5"/>
        <v>4160.53</v>
      </c>
    </row>
    <row r="46" spans="1:9" s="22" customFormat="1" outlineLevel="2" x14ac:dyDescent="0.25">
      <c r="A46" s="34" t="s">
        <v>106</v>
      </c>
      <c r="B46" s="34" t="s">
        <v>107</v>
      </c>
      <c r="C46" s="36" t="s">
        <v>108</v>
      </c>
      <c r="D46" s="34" t="s">
        <v>88</v>
      </c>
      <c r="E46" s="30">
        <v>4.66</v>
      </c>
      <c r="F46" s="33">
        <v>80.12</v>
      </c>
      <c r="G46" s="32">
        <f t="shared" si="4"/>
        <v>101.53</v>
      </c>
      <c r="H46" s="33">
        <f t="shared" si="5"/>
        <v>473.12</v>
      </c>
    </row>
    <row r="47" spans="1:9" s="22" customFormat="1" ht="47.25" outlineLevel="2" x14ac:dyDescent="0.25">
      <c r="A47" s="34" t="s">
        <v>109</v>
      </c>
      <c r="B47" s="45">
        <v>98525</v>
      </c>
      <c r="C47" s="46" t="s">
        <v>110</v>
      </c>
      <c r="D47" s="47" t="s">
        <v>58</v>
      </c>
      <c r="E47" s="30">
        <v>9561.6200000000008</v>
      </c>
      <c r="F47" s="33">
        <v>0.23</v>
      </c>
      <c r="G47" s="32">
        <f t="shared" si="4"/>
        <v>0.28999999999999998</v>
      </c>
      <c r="H47" s="33">
        <f t="shared" si="5"/>
        <v>2772.86</v>
      </c>
    </row>
    <row r="48" spans="1:9" s="22" customFormat="1" ht="31.5" outlineLevel="2" x14ac:dyDescent="0.25">
      <c r="A48" s="34" t="s">
        <v>111</v>
      </c>
      <c r="B48" s="45">
        <v>98530</v>
      </c>
      <c r="C48" s="46" t="s">
        <v>112</v>
      </c>
      <c r="D48" s="47" t="s">
        <v>113</v>
      </c>
      <c r="E48" s="30">
        <v>3</v>
      </c>
      <c r="F48" s="33">
        <v>86.82</v>
      </c>
      <c r="G48" s="32">
        <f t="shared" si="4"/>
        <v>110.02</v>
      </c>
      <c r="H48" s="33">
        <f t="shared" si="5"/>
        <v>330.06</v>
      </c>
    </row>
    <row r="49" spans="1:9" s="22" customFormat="1" ht="47.25" outlineLevel="2" x14ac:dyDescent="0.25">
      <c r="A49" s="34" t="s">
        <v>114</v>
      </c>
      <c r="B49" s="45">
        <v>98527</v>
      </c>
      <c r="C49" s="46" t="s">
        <v>115</v>
      </c>
      <c r="D49" s="47" t="s">
        <v>113</v>
      </c>
      <c r="E49" s="30">
        <v>3</v>
      </c>
      <c r="F49" s="33">
        <v>106.48</v>
      </c>
      <c r="G49" s="32">
        <f t="shared" si="4"/>
        <v>134.94</v>
      </c>
      <c r="H49" s="33">
        <f t="shared" si="5"/>
        <v>404.82</v>
      </c>
    </row>
    <row r="50" spans="1:9" s="22" customFormat="1" ht="63" outlineLevel="2" x14ac:dyDescent="0.25">
      <c r="A50" s="34" t="s">
        <v>116</v>
      </c>
      <c r="B50" s="45">
        <v>100981</v>
      </c>
      <c r="C50" s="46" t="s">
        <v>117</v>
      </c>
      <c r="D50" s="47" t="s">
        <v>88</v>
      </c>
      <c r="E50" s="30">
        <v>11466.99</v>
      </c>
      <c r="F50" s="33">
        <v>4.8600000000000003</v>
      </c>
      <c r="G50" s="32">
        <f t="shared" si="4"/>
        <v>6.15</v>
      </c>
      <c r="H50" s="33">
        <f t="shared" si="5"/>
        <v>70521.98</v>
      </c>
    </row>
    <row r="51" spans="1:9" s="22" customFormat="1" ht="47.25" outlineLevel="2" x14ac:dyDescent="0.25">
      <c r="A51" s="34" t="s">
        <v>118</v>
      </c>
      <c r="B51" s="45">
        <v>97914</v>
      </c>
      <c r="C51" s="46" t="s">
        <v>119</v>
      </c>
      <c r="D51" s="47" t="s">
        <v>120</v>
      </c>
      <c r="E51" s="30">
        <v>114669.9</v>
      </c>
      <c r="F51" s="33">
        <v>1.53</v>
      </c>
      <c r="G51" s="32">
        <f t="shared" si="4"/>
        <v>1.93</v>
      </c>
      <c r="H51" s="33">
        <f t="shared" si="5"/>
        <v>221312.9</v>
      </c>
    </row>
    <row r="52" spans="1:9" outlineLevel="1" x14ac:dyDescent="0.25">
      <c r="A52" s="37"/>
      <c r="B52" s="37"/>
      <c r="C52" s="38" t="s">
        <v>49</v>
      </c>
      <c r="D52" s="37"/>
      <c r="E52" s="39"/>
      <c r="F52" s="40"/>
      <c r="G52" s="41"/>
      <c r="H52" s="42">
        <f>SUM(H35:H51)</f>
        <v>430680.47</v>
      </c>
    </row>
    <row r="53" spans="1:9" outlineLevel="1" x14ac:dyDescent="0.25">
      <c r="A53" s="37"/>
      <c r="B53" s="37"/>
      <c r="C53" s="38" t="s">
        <v>121</v>
      </c>
      <c r="D53" s="37"/>
      <c r="E53" s="39"/>
      <c r="F53" s="40"/>
      <c r="G53" s="41"/>
      <c r="H53" s="42">
        <f>H33+H52</f>
        <v>606791.68999999994</v>
      </c>
    </row>
    <row r="54" spans="1:9" s="23" customFormat="1" ht="15.75" customHeight="1" x14ac:dyDescent="0.25">
      <c r="A54" s="24" t="s">
        <v>122</v>
      </c>
      <c r="B54" s="25"/>
      <c r="C54" s="26" t="s">
        <v>123</v>
      </c>
      <c r="D54" s="26"/>
      <c r="E54" s="26"/>
      <c r="F54" s="25"/>
      <c r="G54" s="25"/>
      <c r="H54" s="25"/>
      <c r="I54" s="22"/>
    </row>
    <row r="55" spans="1:9" outlineLevel="1" x14ac:dyDescent="0.25">
      <c r="A55" s="28" t="s">
        <v>124</v>
      </c>
      <c r="B55" s="28"/>
      <c r="C55" s="29" t="s">
        <v>125</v>
      </c>
      <c r="D55" s="28"/>
      <c r="E55" s="30"/>
      <c r="F55" s="31"/>
      <c r="G55" s="43"/>
      <c r="H55" s="44"/>
    </row>
    <row r="56" spans="1:9" s="22" customFormat="1" ht="63" outlineLevel="2" x14ac:dyDescent="0.25">
      <c r="A56" s="34" t="s">
        <v>126</v>
      </c>
      <c r="B56" s="35">
        <v>89168</v>
      </c>
      <c r="C56" s="36" t="s">
        <v>127</v>
      </c>
      <c r="D56" s="34" t="s">
        <v>58</v>
      </c>
      <c r="E56" s="30">
        <v>7336.8</v>
      </c>
      <c r="F56" s="33">
        <v>65.900000000000006</v>
      </c>
      <c r="G56" s="32">
        <f t="shared" ref="G56:G64" si="6">TRUNC(F56*(1+$E$2),2)</f>
        <v>83.51</v>
      </c>
      <c r="H56" s="33">
        <f t="shared" ref="H56:H64" si="7">TRUNC((G56*E56),2)</f>
        <v>612696.16</v>
      </c>
    </row>
    <row r="57" spans="1:9" s="22" customFormat="1" ht="63" outlineLevel="2" x14ac:dyDescent="0.25">
      <c r="A57" s="34" t="s">
        <v>128</v>
      </c>
      <c r="B57" s="35">
        <v>96363</v>
      </c>
      <c r="C57" s="36" t="s">
        <v>129</v>
      </c>
      <c r="D57" s="34" t="s">
        <v>58</v>
      </c>
      <c r="E57" s="30">
        <v>1508.86</v>
      </c>
      <c r="F57" s="33">
        <v>108.94</v>
      </c>
      <c r="G57" s="32">
        <f t="shared" si="6"/>
        <v>138.05000000000001</v>
      </c>
      <c r="H57" s="33">
        <f t="shared" si="7"/>
        <v>208298.12</v>
      </c>
    </row>
    <row r="58" spans="1:9" s="22" customFormat="1" ht="31.5" outlineLevel="2" x14ac:dyDescent="0.25">
      <c r="A58" s="34" t="s">
        <v>130</v>
      </c>
      <c r="B58" s="35">
        <v>96372</v>
      </c>
      <c r="C58" s="36" t="s">
        <v>131</v>
      </c>
      <c r="D58" s="34" t="s">
        <v>58</v>
      </c>
      <c r="E58" s="30">
        <v>1508.86</v>
      </c>
      <c r="F58" s="33">
        <v>22.3</v>
      </c>
      <c r="G58" s="32">
        <f t="shared" si="6"/>
        <v>28.26</v>
      </c>
      <c r="H58" s="33">
        <f t="shared" si="7"/>
        <v>42640.38</v>
      </c>
    </row>
    <row r="59" spans="1:9" s="22" customFormat="1" ht="31.5" outlineLevel="2" x14ac:dyDescent="0.25">
      <c r="A59" s="34" t="s">
        <v>132</v>
      </c>
      <c r="B59" s="35">
        <v>93201</v>
      </c>
      <c r="C59" s="36" t="s">
        <v>133</v>
      </c>
      <c r="D59" s="34" t="s">
        <v>74</v>
      </c>
      <c r="E59" s="30">
        <v>2163.09</v>
      </c>
      <c r="F59" s="33">
        <v>4.25</v>
      </c>
      <c r="G59" s="32">
        <f t="shared" si="6"/>
        <v>5.38</v>
      </c>
      <c r="H59" s="33">
        <f t="shared" si="7"/>
        <v>11637.42</v>
      </c>
    </row>
    <row r="60" spans="1:9" s="22" customFormat="1" ht="31.5" outlineLevel="2" x14ac:dyDescent="0.25">
      <c r="A60" s="34" t="s">
        <v>134</v>
      </c>
      <c r="B60" s="35">
        <v>93183</v>
      </c>
      <c r="C60" s="36" t="s">
        <v>135</v>
      </c>
      <c r="D60" s="34" t="s">
        <v>74</v>
      </c>
      <c r="E60" s="30">
        <v>427.8</v>
      </c>
      <c r="F60" s="33">
        <v>28.16</v>
      </c>
      <c r="G60" s="32">
        <f t="shared" si="6"/>
        <v>35.68</v>
      </c>
      <c r="H60" s="33">
        <f t="shared" si="7"/>
        <v>15263.9</v>
      </c>
    </row>
    <row r="61" spans="1:9" s="22" customFormat="1" ht="31.5" outlineLevel="2" x14ac:dyDescent="0.25">
      <c r="A61" s="34" t="s">
        <v>136</v>
      </c>
      <c r="B61" s="35">
        <v>93182</v>
      </c>
      <c r="C61" s="36" t="s">
        <v>137</v>
      </c>
      <c r="D61" s="34" t="s">
        <v>74</v>
      </c>
      <c r="E61" s="30">
        <v>101.6</v>
      </c>
      <c r="F61" s="33">
        <v>22.18</v>
      </c>
      <c r="G61" s="32">
        <f t="shared" si="6"/>
        <v>28.1</v>
      </c>
      <c r="H61" s="33">
        <f t="shared" si="7"/>
        <v>2854.96</v>
      </c>
    </row>
    <row r="62" spans="1:9" s="22" customFormat="1" ht="31.5" outlineLevel="2" x14ac:dyDescent="0.25">
      <c r="A62" s="34" t="s">
        <v>138</v>
      </c>
      <c r="B62" s="35">
        <v>93195</v>
      </c>
      <c r="C62" s="36" t="s">
        <v>139</v>
      </c>
      <c r="D62" s="34" t="s">
        <v>74</v>
      </c>
      <c r="E62" s="30">
        <v>427.8</v>
      </c>
      <c r="F62" s="33">
        <v>25.81</v>
      </c>
      <c r="G62" s="32">
        <f t="shared" si="6"/>
        <v>32.700000000000003</v>
      </c>
      <c r="H62" s="33">
        <f t="shared" si="7"/>
        <v>13989.06</v>
      </c>
    </row>
    <row r="63" spans="1:9" s="22" customFormat="1" ht="31.5" outlineLevel="2" x14ac:dyDescent="0.25">
      <c r="A63" s="34" t="s">
        <v>140</v>
      </c>
      <c r="B63" s="35">
        <v>93194</v>
      </c>
      <c r="C63" s="36" t="s">
        <v>141</v>
      </c>
      <c r="D63" s="34" t="s">
        <v>74</v>
      </c>
      <c r="E63" s="30">
        <v>101.6</v>
      </c>
      <c r="F63" s="33">
        <v>21.87</v>
      </c>
      <c r="G63" s="32">
        <f t="shared" si="6"/>
        <v>27.71</v>
      </c>
      <c r="H63" s="33">
        <f t="shared" si="7"/>
        <v>2815.33</v>
      </c>
    </row>
    <row r="64" spans="1:9" s="22" customFormat="1" ht="31.5" outlineLevel="2" x14ac:dyDescent="0.25">
      <c r="A64" s="34" t="s">
        <v>142</v>
      </c>
      <c r="B64" s="35">
        <v>93185</v>
      </c>
      <c r="C64" s="36" t="s">
        <v>143</v>
      </c>
      <c r="D64" s="34" t="s">
        <v>74</v>
      </c>
      <c r="E64" s="30">
        <v>465.39</v>
      </c>
      <c r="F64" s="33">
        <v>27.72</v>
      </c>
      <c r="G64" s="32">
        <f t="shared" si="6"/>
        <v>35.119999999999997</v>
      </c>
      <c r="H64" s="33">
        <f t="shared" si="7"/>
        <v>16344.49</v>
      </c>
    </row>
    <row r="65" spans="1:8" outlineLevel="1" x14ac:dyDescent="0.25">
      <c r="A65" s="37"/>
      <c r="B65" s="37"/>
      <c r="C65" s="38" t="s">
        <v>49</v>
      </c>
      <c r="D65" s="37"/>
      <c r="E65" s="39"/>
      <c r="F65" s="40"/>
      <c r="G65" s="41"/>
      <c r="H65" s="42">
        <f>SUM(H56:H64)</f>
        <v>926539.82000000007</v>
      </c>
    </row>
    <row r="66" spans="1:8" outlineLevel="1" x14ac:dyDescent="0.25">
      <c r="A66" s="27" t="s">
        <v>144</v>
      </c>
      <c r="B66" s="28"/>
      <c r="C66" s="29" t="s">
        <v>145</v>
      </c>
      <c r="D66" s="29"/>
      <c r="E66" s="48"/>
      <c r="F66" s="29"/>
      <c r="G66" s="49"/>
      <c r="H66" s="29"/>
    </row>
    <row r="67" spans="1:8" s="22" customFormat="1" ht="47.25" outlineLevel="2" x14ac:dyDescent="0.25">
      <c r="A67" s="34" t="s">
        <v>146</v>
      </c>
      <c r="B67" s="35">
        <v>94997</v>
      </c>
      <c r="C67" s="36" t="s">
        <v>147</v>
      </c>
      <c r="D67" s="34" t="s">
        <v>58</v>
      </c>
      <c r="E67" s="30">
        <v>630.20000000000005</v>
      </c>
      <c r="F67" s="33">
        <v>85.85</v>
      </c>
      <c r="G67" s="32">
        <f t="shared" ref="G67:G71" si="8">TRUNC(F67*(1+$E$2),2)</f>
        <v>108.79</v>
      </c>
      <c r="H67" s="33">
        <f t="shared" ref="H67:H71" si="9">TRUNC((G67*E67),2)</f>
        <v>68559.45</v>
      </c>
    </row>
    <row r="68" spans="1:8" s="22" customFormat="1" ht="31.5" outlineLevel="2" x14ac:dyDescent="0.25">
      <c r="A68" s="34" t="s">
        <v>148</v>
      </c>
      <c r="B68" s="35">
        <v>94263</v>
      </c>
      <c r="C68" s="36" t="s">
        <v>149</v>
      </c>
      <c r="D68" s="34" t="s">
        <v>74</v>
      </c>
      <c r="E68" s="30">
        <v>431.66</v>
      </c>
      <c r="F68" s="33">
        <v>24.52</v>
      </c>
      <c r="G68" s="32">
        <f t="shared" si="8"/>
        <v>31.07</v>
      </c>
      <c r="H68" s="33">
        <f t="shared" si="9"/>
        <v>13411.67</v>
      </c>
    </row>
    <row r="69" spans="1:8" s="22" customFormat="1" ht="47.25" outlineLevel="2" x14ac:dyDescent="0.25">
      <c r="A69" s="34" t="s">
        <v>150</v>
      </c>
      <c r="B69" s="35">
        <v>94968</v>
      </c>
      <c r="C69" s="36" t="s">
        <v>151</v>
      </c>
      <c r="D69" s="34" t="s">
        <v>88</v>
      </c>
      <c r="E69" s="30">
        <v>1.82</v>
      </c>
      <c r="F69" s="33">
        <v>254.06</v>
      </c>
      <c r="G69" s="32">
        <f t="shared" si="8"/>
        <v>321.97000000000003</v>
      </c>
      <c r="H69" s="33">
        <f t="shared" si="9"/>
        <v>585.98</v>
      </c>
    </row>
    <row r="70" spans="1:8" s="22" customFormat="1" ht="31.5" outlineLevel="2" x14ac:dyDescent="0.25">
      <c r="A70" s="34" t="s">
        <v>152</v>
      </c>
      <c r="B70" s="34" t="s">
        <v>153</v>
      </c>
      <c r="C70" s="36" t="s">
        <v>154</v>
      </c>
      <c r="D70" s="34" t="s">
        <v>58</v>
      </c>
      <c r="E70" s="30">
        <v>36.58</v>
      </c>
      <c r="F70" s="33">
        <v>4.71</v>
      </c>
      <c r="G70" s="32">
        <f t="shared" si="8"/>
        <v>5.96</v>
      </c>
      <c r="H70" s="33">
        <f t="shared" si="9"/>
        <v>218.01</v>
      </c>
    </row>
    <row r="71" spans="1:8" s="22" customFormat="1" ht="31.5" outlineLevel="2" x14ac:dyDescent="0.25">
      <c r="A71" s="34" t="s">
        <v>155</v>
      </c>
      <c r="B71" s="35">
        <v>94319</v>
      </c>
      <c r="C71" s="36" t="s">
        <v>156</v>
      </c>
      <c r="D71" s="34" t="s">
        <v>88</v>
      </c>
      <c r="E71" s="30">
        <v>29.28</v>
      </c>
      <c r="F71" s="33">
        <v>31.2</v>
      </c>
      <c r="G71" s="32">
        <f t="shared" si="8"/>
        <v>39.53</v>
      </c>
      <c r="H71" s="33">
        <f t="shared" si="9"/>
        <v>1157.43</v>
      </c>
    </row>
    <row r="72" spans="1:8" outlineLevel="1" x14ac:dyDescent="0.25">
      <c r="A72" s="37"/>
      <c r="B72" s="37"/>
      <c r="C72" s="38" t="s">
        <v>49</v>
      </c>
      <c r="D72" s="50"/>
      <c r="E72" s="51"/>
      <c r="F72" s="50"/>
      <c r="G72" s="52"/>
      <c r="H72" s="42">
        <f>SUM(H67:H71)</f>
        <v>83932.539999999979</v>
      </c>
    </row>
    <row r="73" spans="1:8" outlineLevel="1" x14ac:dyDescent="0.25">
      <c r="A73" s="27" t="s">
        <v>157</v>
      </c>
      <c r="B73" s="27"/>
      <c r="C73" s="53" t="s">
        <v>158</v>
      </c>
      <c r="D73" s="27"/>
      <c r="E73" s="54"/>
      <c r="F73" s="55"/>
      <c r="G73" s="56"/>
      <c r="H73" s="57"/>
    </row>
    <row r="74" spans="1:8" s="22" customFormat="1" ht="47.25" outlineLevel="2" x14ac:dyDescent="0.25">
      <c r="A74" s="34" t="s">
        <v>159</v>
      </c>
      <c r="B74" s="35">
        <v>87263</v>
      </c>
      <c r="C74" s="36" t="s">
        <v>160</v>
      </c>
      <c r="D74" s="34" t="s">
        <v>58</v>
      </c>
      <c r="E74" s="30">
        <v>2459.7800000000002</v>
      </c>
      <c r="F74" s="33">
        <v>86.67</v>
      </c>
      <c r="G74" s="32">
        <f t="shared" ref="G74:G89" si="10">TRUNC(F74*(1+$E$2),2)</f>
        <v>109.83</v>
      </c>
      <c r="H74" s="33">
        <f t="shared" ref="H74:H89" si="11">TRUNC((G74*E74),2)</f>
        <v>270157.63</v>
      </c>
    </row>
    <row r="75" spans="1:8" s="22" customFormat="1" ht="47.25" outlineLevel="2" x14ac:dyDescent="0.25">
      <c r="A75" s="34" t="s">
        <v>161</v>
      </c>
      <c r="B75" s="34" t="s">
        <v>162</v>
      </c>
      <c r="C75" s="36" t="s">
        <v>163</v>
      </c>
      <c r="D75" s="34" t="s">
        <v>58</v>
      </c>
      <c r="E75" s="30">
        <v>107.67</v>
      </c>
      <c r="F75" s="33">
        <v>97.39</v>
      </c>
      <c r="G75" s="32">
        <f t="shared" si="10"/>
        <v>123.42</v>
      </c>
      <c r="H75" s="33">
        <f t="shared" si="11"/>
        <v>13288.63</v>
      </c>
    </row>
    <row r="76" spans="1:8" s="22" customFormat="1" ht="47.25" outlineLevel="2" x14ac:dyDescent="0.25">
      <c r="A76" s="34" t="s">
        <v>164</v>
      </c>
      <c r="B76" s="34" t="s">
        <v>165</v>
      </c>
      <c r="C76" s="36" t="s">
        <v>166</v>
      </c>
      <c r="D76" s="34" t="s">
        <v>58</v>
      </c>
      <c r="E76" s="30">
        <v>408.91</v>
      </c>
      <c r="F76" s="33">
        <v>94.99</v>
      </c>
      <c r="G76" s="32">
        <f t="shared" si="10"/>
        <v>120.38</v>
      </c>
      <c r="H76" s="33">
        <f t="shared" si="11"/>
        <v>49224.58</v>
      </c>
    </row>
    <row r="77" spans="1:8" s="22" customFormat="1" ht="31.5" outlineLevel="2" x14ac:dyDescent="0.25">
      <c r="A77" s="34" t="s">
        <v>167</v>
      </c>
      <c r="B77" s="34" t="s">
        <v>168</v>
      </c>
      <c r="C77" s="36" t="s">
        <v>169</v>
      </c>
      <c r="D77" s="34" t="s">
        <v>74</v>
      </c>
      <c r="E77" s="30">
        <v>2933.88</v>
      </c>
      <c r="F77" s="33">
        <v>25.36</v>
      </c>
      <c r="G77" s="32">
        <f t="shared" si="10"/>
        <v>32.130000000000003</v>
      </c>
      <c r="H77" s="33">
        <f t="shared" si="11"/>
        <v>94265.56</v>
      </c>
    </row>
    <row r="78" spans="1:8" s="22" customFormat="1" ht="47.25" outlineLevel="2" x14ac:dyDescent="0.25">
      <c r="A78" s="34" t="s">
        <v>170</v>
      </c>
      <c r="B78" s="35">
        <v>100625</v>
      </c>
      <c r="C78" s="36" t="s">
        <v>171</v>
      </c>
      <c r="D78" s="34" t="s">
        <v>88</v>
      </c>
      <c r="E78" s="30">
        <v>22</v>
      </c>
      <c r="F78" s="33">
        <v>679.56</v>
      </c>
      <c r="G78" s="32">
        <f t="shared" si="10"/>
        <v>861.2</v>
      </c>
      <c r="H78" s="33">
        <f t="shared" si="11"/>
        <v>18946.400000000001</v>
      </c>
    </row>
    <row r="79" spans="1:8" s="22" customFormat="1" ht="47.25" outlineLevel="2" x14ac:dyDescent="0.25">
      <c r="A79" s="34" t="s">
        <v>172</v>
      </c>
      <c r="B79" s="34" t="s">
        <v>173</v>
      </c>
      <c r="C79" s="36" t="s">
        <v>174</v>
      </c>
      <c r="D79" s="34" t="s">
        <v>88</v>
      </c>
      <c r="E79" s="30">
        <v>6.61</v>
      </c>
      <c r="F79" s="33">
        <v>690</v>
      </c>
      <c r="G79" s="32">
        <f t="shared" si="10"/>
        <v>874.43</v>
      </c>
      <c r="H79" s="33">
        <f t="shared" si="11"/>
        <v>5779.98</v>
      </c>
    </row>
    <row r="80" spans="1:8" s="22" customFormat="1" ht="31.5" outlineLevel="2" x14ac:dyDescent="0.25">
      <c r="A80" s="34" t="s">
        <v>175</v>
      </c>
      <c r="B80" s="35">
        <v>100576</v>
      </c>
      <c r="C80" s="36" t="s">
        <v>176</v>
      </c>
      <c r="D80" s="34" t="s">
        <v>58</v>
      </c>
      <c r="E80" s="30">
        <v>220.62</v>
      </c>
      <c r="F80" s="33">
        <v>1.25</v>
      </c>
      <c r="G80" s="32">
        <f t="shared" si="10"/>
        <v>1.58</v>
      </c>
      <c r="H80" s="33">
        <f t="shared" si="11"/>
        <v>348.57</v>
      </c>
    </row>
    <row r="81" spans="1:8" s="22" customFormat="1" ht="31.5" outlineLevel="2" x14ac:dyDescent="0.25">
      <c r="A81" s="34" t="s">
        <v>177</v>
      </c>
      <c r="B81" s="35">
        <v>96401</v>
      </c>
      <c r="C81" s="36" t="s">
        <v>178</v>
      </c>
      <c r="D81" s="34" t="s">
        <v>58</v>
      </c>
      <c r="E81" s="30">
        <v>220.62</v>
      </c>
      <c r="F81" s="33">
        <v>7.32</v>
      </c>
      <c r="G81" s="32">
        <f t="shared" si="10"/>
        <v>9.27</v>
      </c>
      <c r="H81" s="33">
        <f t="shared" si="11"/>
        <v>2045.14</v>
      </c>
    </row>
    <row r="82" spans="1:8" s="22" customFormat="1" ht="47.25" outlineLevel="2" x14ac:dyDescent="0.25">
      <c r="A82" s="34" t="s">
        <v>179</v>
      </c>
      <c r="B82" s="34" t="s">
        <v>180</v>
      </c>
      <c r="C82" s="36" t="s">
        <v>181</v>
      </c>
      <c r="D82" s="34" t="s">
        <v>88</v>
      </c>
      <c r="E82" s="30">
        <v>44.12</v>
      </c>
      <c r="F82" s="33">
        <v>163.21</v>
      </c>
      <c r="G82" s="32">
        <f t="shared" si="10"/>
        <v>206.83</v>
      </c>
      <c r="H82" s="33">
        <f t="shared" si="11"/>
        <v>9125.33</v>
      </c>
    </row>
    <row r="83" spans="1:8" s="22" customFormat="1" ht="47.25" outlineLevel="2" x14ac:dyDescent="0.25">
      <c r="A83" s="34" t="s">
        <v>182</v>
      </c>
      <c r="B83" s="35">
        <v>94997</v>
      </c>
      <c r="C83" s="36" t="s">
        <v>147</v>
      </c>
      <c r="D83" s="34" t="s">
        <v>58</v>
      </c>
      <c r="E83" s="30">
        <v>507.08</v>
      </c>
      <c r="F83" s="33">
        <v>85.85</v>
      </c>
      <c r="G83" s="32">
        <f t="shared" si="10"/>
        <v>108.79</v>
      </c>
      <c r="H83" s="33">
        <f t="shared" si="11"/>
        <v>55165.23</v>
      </c>
    </row>
    <row r="84" spans="1:8" s="22" customFormat="1" ht="31.5" outlineLevel="2" x14ac:dyDescent="0.25">
      <c r="A84" s="34" t="s">
        <v>183</v>
      </c>
      <c r="B84" s="34" t="s">
        <v>184</v>
      </c>
      <c r="C84" s="36" t="s">
        <v>185</v>
      </c>
      <c r="D84" s="34" t="s">
        <v>58</v>
      </c>
      <c r="E84" s="30">
        <v>118.72</v>
      </c>
      <c r="F84" s="33">
        <v>36.54</v>
      </c>
      <c r="G84" s="32">
        <f t="shared" si="10"/>
        <v>46.3</v>
      </c>
      <c r="H84" s="33">
        <f t="shared" si="11"/>
        <v>5496.73</v>
      </c>
    </row>
    <row r="85" spans="1:8" s="22" customFormat="1" ht="31.5" outlineLevel="2" x14ac:dyDescent="0.25">
      <c r="A85" s="34" t="s">
        <v>186</v>
      </c>
      <c r="B85" s="34" t="s">
        <v>187</v>
      </c>
      <c r="C85" s="36" t="s">
        <v>188</v>
      </c>
      <c r="D85" s="34" t="s">
        <v>74</v>
      </c>
      <c r="E85" s="30">
        <v>526.26</v>
      </c>
      <c r="F85" s="33">
        <v>31.79</v>
      </c>
      <c r="G85" s="32">
        <f t="shared" si="10"/>
        <v>40.28</v>
      </c>
      <c r="H85" s="33">
        <f t="shared" si="11"/>
        <v>21197.75</v>
      </c>
    </row>
    <row r="86" spans="1:8" s="22" customFormat="1" outlineLevel="2" x14ac:dyDescent="0.25">
      <c r="A86" s="34" t="s">
        <v>189</v>
      </c>
      <c r="B86" s="47" t="s">
        <v>190</v>
      </c>
      <c r="C86" s="46" t="s">
        <v>191</v>
      </c>
      <c r="D86" s="47" t="s">
        <v>88</v>
      </c>
      <c r="E86" s="30">
        <v>65.81</v>
      </c>
      <c r="F86" s="33">
        <v>129.97999999999999</v>
      </c>
      <c r="G86" s="32">
        <f t="shared" si="10"/>
        <v>164.72</v>
      </c>
      <c r="H86" s="33">
        <f t="shared" si="11"/>
        <v>10840.22</v>
      </c>
    </row>
    <row r="87" spans="1:8" s="22" customFormat="1" outlineLevel="2" x14ac:dyDescent="0.25">
      <c r="A87" s="34" t="s">
        <v>192</v>
      </c>
      <c r="B87" s="47" t="s">
        <v>193</v>
      </c>
      <c r="C87" s="36" t="s">
        <v>194</v>
      </c>
      <c r="D87" s="47" t="s">
        <v>74</v>
      </c>
      <c r="E87" s="30">
        <v>391.19</v>
      </c>
      <c r="F87" s="33">
        <v>44.37</v>
      </c>
      <c r="G87" s="32">
        <f t="shared" si="10"/>
        <v>56.23</v>
      </c>
      <c r="H87" s="33">
        <f t="shared" si="11"/>
        <v>21996.61</v>
      </c>
    </row>
    <row r="88" spans="1:8" s="22" customFormat="1" ht="47.25" outlineLevel="2" x14ac:dyDescent="0.25">
      <c r="A88" s="34" t="s">
        <v>195</v>
      </c>
      <c r="B88" s="47" t="s">
        <v>196</v>
      </c>
      <c r="C88" s="36" t="s">
        <v>197</v>
      </c>
      <c r="D88" s="47" t="s">
        <v>58</v>
      </c>
      <c r="E88" s="30">
        <v>547.51</v>
      </c>
      <c r="F88" s="33">
        <v>88.17</v>
      </c>
      <c r="G88" s="32">
        <f t="shared" si="10"/>
        <v>111.73</v>
      </c>
      <c r="H88" s="33">
        <f t="shared" si="11"/>
        <v>61173.29</v>
      </c>
    </row>
    <row r="89" spans="1:8" s="22" customFormat="1" ht="31.5" outlineLevel="2" x14ac:dyDescent="0.25">
      <c r="A89" s="34" t="s">
        <v>198</v>
      </c>
      <c r="B89" s="35">
        <v>98673</v>
      </c>
      <c r="C89" s="36" t="s">
        <v>199</v>
      </c>
      <c r="D89" s="34" t="s">
        <v>58</v>
      </c>
      <c r="E89" s="30">
        <v>1377.69</v>
      </c>
      <c r="F89" s="33">
        <v>154.11000000000001</v>
      </c>
      <c r="G89" s="32">
        <f t="shared" si="10"/>
        <v>195.3</v>
      </c>
      <c r="H89" s="33">
        <f t="shared" si="11"/>
        <v>269062.84999999998</v>
      </c>
    </row>
    <row r="90" spans="1:8" outlineLevel="2" x14ac:dyDescent="0.25">
      <c r="A90" s="34"/>
      <c r="B90" s="37"/>
      <c r="C90" s="38" t="s">
        <v>49</v>
      </c>
      <c r="D90" s="37"/>
      <c r="E90" s="39"/>
      <c r="F90" s="40"/>
      <c r="G90" s="42"/>
      <c r="H90" s="42">
        <f>SUM(H74:H89)</f>
        <v>908114.5</v>
      </c>
    </row>
    <row r="91" spans="1:8" outlineLevel="1" x14ac:dyDescent="0.25">
      <c r="A91" s="27" t="s">
        <v>200</v>
      </c>
      <c r="B91" s="27"/>
      <c r="C91" s="53" t="s">
        <v>201</v>
      </c>
      <c r="D91" s="27"/>
      <c r="E91" s="58"/>
      <c r="F91" s="57"/>
      <c r="G91" s="59"/>
      <c r="H91" s="57"/>
    </row>
    <row r="92" spans="1:8" s="22" customFormat="1" ht="31.5" outlineLevel="2" x14ac:dyDescent="0.25">
      <c r="A92" s="34" t="s">
        <v>202</v>
      </c>
      <c r="B92" s="34" t="s">
        <v>203</v>
      </c>
      <c r="C92" s="36" t="s">
        <v>204</v>
      </c>
      <c r="D92" s="34" t="s">
        <v>58</v>
      </c>
      <c r="E92" s="30">
        <v>4274.37</v>
      </c>
      <c r="F92" s="33">
        <v>120.5</v>
      </c>
      <c r="G92" s="32">
        <f t="shared" ref="G92:G97" si="12">TRUNC(F92*(1+$E$2),2)</f>
        <v>152.69999999999999</v>
      </c>
      <c r="H92" s="33">
        <f t="shared" ref="H92:H97" si="13">TRUNC((G92*E92),2)</f>
        <v>652696.29</v>
      </c>
    </row>
    <row r="93" spans="1:8" s="22" customFormat="1" ht="47.25" outlineLevel="2" x14ac:dyDescent="0.25">
      <c r="A93" s="34" t="s">
        <v>205</v>
      </c>
      <c r="B93" s="35">
        <v>94229</v>
      </c>
      <c r="C93" s="36" t="s">
        <v>206</v>
      </c>
      <c r="D93" s="34" t="s">
        <v>74</v>
      </c>
      <c r="E93" s="30">
        <v>767.4</v>
      </c>
      <c r="F93" s="33">
        <v>116.42</v>
      </c>
      <c r="G93" s="32">
        <f t="shared" si="12"/>
        <v>147.53</v>
      </c>
      <c r="H93" s="33">
        <f t="shared" si="13"/>
        <v>113214.52</v>
      </c>
    </row>
    <row r="94" spans="1:8" s="22" customFormat="1" outlineLevel="2" x14ac:dyDescent="0.25">
      <c r="A94" s="34" t="s">
        <v>207</v>
      </c>
      <c r="B94" s="34" t="s">
        <v>208</v>
      </c>
      <c r="C94" s="36" t="s">
        <v>209</v>
      </c>
      <c r="D94" s="34" t="s">
        <v>74</v>
      </c>
      <c r="E94" s="30">
        <v>321.24</v>
      </c>
      <c r="F94" s="33">
        <v>44.52</v>
      </c>
      <c r="G94" s="32">
        <f t="shared" si="12"/>
        <v>56.42</v>
      </c>
      <c r="H94" s="33">
        <f t="shared" si="13"/>
        <v>18124.36</v>
      </c>
    </row>
    <row r="95" spans="1:8" s="22" customFormat="1" ht="31.5" outlineLevel="2" x14ac:dyDescent="0.25">
      <c r="A95" s="34" t="s">
        <v>210</v>
      </c>
      <c r="B95" s="34" t="s">
        <v>211</v>
      </c>
      <c r="C95" s="36" t="s">
        <v>212</v>
      </c>
      <c r="D95" s="34" t="s">
        <v>58</v>
      </c>
      <c r="E95" s="30">
        <v>500.77</v>
      </c>
      <c r="F95" s="33">
        <v>506.17</v>
      </c>
      <c r="G95" s="32">
        <f t="shared" si="12"/>
        <v>641.46</v>
      </c>
      <c r="H95" s="33">
        <f t="shared" si="13"/>
        <v>321223.92</v>
      </c>
    </row>
    <row r="96" spans="1:8" s="22" customFormat="1" ht="31.5" outlineLevel="2" x14ac:dyDescent="0.25">
      <c r="A96" s="34" t="s">
        <v>213</v>
      </c>
      <c r="B96" s="35">
        <v>100327</v>
      </c>
      <c r="C96" s="36" t="s">
        <v>214</v>
      </c>
      <c r="D96" s="34" t="s">
        <v>74</v>
      </c>
      <c r="E96" s="30">
        <v>424.91</v>
      </c>
      <c r="F96" s="33">
        <v>40.200000000000003</v>
      </c>
      <c r="G96" s="32">
        <f t="shared" si="12"/>
        <v>50.94</v>
      </c>
      <c r="H96" s="33">
        <f t="shared" si="13"/>
        <v>21644.91</v>
      </c>
    </row>
    <row r="97" spans="1:8" s="22" customFormat="1" ht="31.5" outlineLevel="2" x14ac:dyDescent="0.25">
      <c r="A97" s="34" t="s">
        <v>215</v>
      </c>
      <c r="B97" s="35">
        <v>94231</v>
      </c>
      <c r="C97" s="36" t="s">
        <v>216</v>
      </c>
      <c r="D97" s="34" t="s">
        <v>74</v>
      </c>
      <c r="E97" s="30">
        <v>1082.28</v>
      </c>
      <c r="F97" s="33">
        <v>36.200000000000003</v>
      </c>
      <c r="G97" s="32">
        <f t="shared" si="12"/>
        <v>45.87</v>
      </c>
      <c r="H97" s="33">
        <f t="shared" si="13"/>
        <v>49644.18</v>
      </c>
    </row>
    <row r="98" spans="1:8" outlineLevel="1" x14ac:dyDescent="0.25">
      <c r="A98" s="37"/>
      <c r="B98" s="60"/>
      <c r="C98" s="38" t="s">
        <v>49</v>
      </c>
      <c r="D98" s="37"/>
      <c r="E98" s="39"/>
      <c r="F98" s="40"/>
      <c r="G98" s="61"/>
      <c r="H98" s="42">
        <f>SUM(H92:H97)</f>
        <v>1176548.18</v>
      </c>
    </row>
    <row r="99" spans="1:8" outlineLevel="2" x14ac:dyDescent="0.25">
      <c r="A99" s="27" t="s">
        <v>217</v>
      </c>
      <c r="B99" s="28"/>
      <c r="C99" s="29" t="s">
        <v>218</v>
      </c>
      <c r="D99" s="28"/>
      <c r="E99" s="30"/>
      <c r="F99" s="31"/>
      <c r="G99" s="32"/>
      <c r="H99" s="33"/>
    </row>
    <row r="100" spans="1:8" s="22" customFormat="1" ht="31.5" outlineLevel="2" x14ac:dyDescent="0.25">
      <c r="A100" s="34" t="s">
        <v>219</v>
      </c>
      <c r="B100" s="35">
        <v>98561</v>
      </c>
      <c r="C100" s="36" t="s">
        <v>220</v>
      </c>
      <c r="D100" s="34" t="s">
        <v>58</v>
      </c>
      <c r="E100" s="30">
        <v>2167.94</v>
      </c>
      <c r="F100" s="33">
        <v>28.67</v>
      </c>
      <c r="G100" s="32">
        <f t="shared" ref="G100:G102" si="14">TRUNC(F100*(1+$E$2),2)</f>
        <v>36.33</v>
      </c>
      <c r="H100" s="33">
        <f t="shared" ref="H100:H102" si="15">TRUNC((G100*E100),2)</f>
        <v>78761.259999999995</v>
      </c>
    </row>
    <row r="101" spans="1:8" s="22" customFormat="1" ht="31.5" outlineLevel="2" x14ac:dyDescent="0.25">
      <c r="A101" s="34" t="s">
        <v>221</v>
      </c>
      <c r="B101" s="35">
        <v>98560</v>
      </c>
      <c r="C101" s="36" t="s">
        <v>222</v>
      </c>
      <c r="D101" s="34" t="s">
        <v>58</v>
      </c>
      <c r="E101" s="30">
        <v>547.51</v>
      </c>
      <c r="F101" s="33">
        <v>32.04</v>
      </c>
      <c r="G101" s="32">
        <f t="shared" si="14"/>
        <v>40.6</v>
      </c>
      <c r="H101" s="33">
        <f t="shared" si="15"/>
        <v>22228.9</v>
      </c>
    </row>
    <row r="102" spans="1:8" s="22" customFormat="1" ht="47.25" outlineLevel="2" x14ac:dyDescent="0.25">
      <c r="A102" s="34" t="s">
        <v>223</v>
      </c>
      <c r="B102" s="35">
        <v>98546</v>
      </c>
      <c r="C102" s="36" t="s">
        <v>224</v>
      </c>
      <c r="D102" s="34" t="s">
        <v>58</v>
      </c>
      <c r="E102" s="30">
        <v>136.44</v>
      </c>
      <c r="F102" s="33">
        <v>71.069999999999993</v>
      </c>
      <c r="G102" s="32">
        <f t="shared" si="14"/>
        <v>90.06</v>
      </c>
      <c r="H102" s="33">
        <f t="shared" si="15"/>
        <v>12287.78</v>
      </c>
    </row>
    <row r="103" spans="1:8" s="12" customFormat="1" outlineLevel="1" x14ac:dyDescent="0.25">
      <c r="A103" s="34"/>
      <c r="B103" s="37"/>
      <c r="C103" s="38" t="s">
        <v>49</v>
      </c>
      <c r="D103" s="37"/>
      <c r="E103" s="39"/>
      <c r="F103" s="40"/>
      <c r="G103" s="41"/>
      <c r="H103" s="42">
        <f>SUM(H100:H102)</f>
        <v>113277.94</v>
      </c>
    </row>
    <row r="104" spans="1:8" s="12" customFormat="1" outlineLevel="1" x14ac:dyDescent="0.25">
      <c r="A104" s="27" t="s">
        <v>225</v>
      </c>
      <c r="B104" s="28"/>
      <c r="C104" s="29" t="s">
        <v>226</v>
      </c>
      <c r="D104" s="28"/>
      <c r="E104" s="30"/>
      <c r="F104" s="31"/>
      <c r="G104" s="32"/>
      <c r="H104" s="62"/>
    </row>
    <row r="105" spans="1:8" s="22" customFormat="1" ht="63" outlineLevel="2" x14ac:dyDescent="0.25">
      <c r="A105" s="34" t="s">
        <v>227</v>
      </c>
      <c r="B105" s="35">
        <v>87908</v>
      </c>
      <c r="C105" s="36" t="s">
        <v>228</v>
      </c>
      <c r="D105" s="34" t="s">
        <v>58</v>
      </c>
      <c r="E105" s="30">
        <v>19515.13</v>
      </c>
      <c r="F105" s="33">
        <v>5.39</v>
      </c>
      <c r="G105" s="32">
        <f t="shared" ref="G105:G112" si="16">TRUNC(F105*(1+$E$2),2)</f>
        <v>6.83</v>
      </c>
      <c r="H105" s="33">
        <f t="shared" ref="H105:H112" si="17">TRUNC((G105*E105),2)</f>
        <v>133288.32999999999</v>
      </c>
    </row>
    <row r="106" spans="1:8" s="22" customFormat="1" ht="78.75" outlineLevel="2" x14ac:dyDescent="0.25">
      <c r="A106" s="34" t="s">
        <v>229</v>
      </c>
      <c r="B106" s="35">
        <v>89173</v>
      </c>
      <c r="C106" s="36" t="s">
        <v>230</v>
      </c>
      <c r="D106" s="34" t="s">
        <v>58</v>
      </c>
      <c r="E106" s="30">
        <v>19496.95</v>
      </c>
      <c r="F106" s="33">
        <v>24.04</v>
      </c>
      <c r="G106" s="32">
        <f t="shared" si="16"/>
        <v>30.46</v>
      </c>
      <c r="H106" s="33">
        <f t="shared" si="17"/>
        <v>593877.09</v>
      </c>
    </row>
    <row r="107" spans="1:8" s="22" customFormat="1" ht="78.75" outlineLevel="2" x14ac:dyDescent="0.25">
      <c r="A107" s="34" t="s">
        <v>231</v>
      </c>
      <c r="B107" s="35">
        <v>87535</v>
      </c>
      <c r="C107" s="36" t="s">
        <v>232</v>
      </c>
      <c r="D107" s="34" t="s">
        <v>58</v>
      </c>
      <c r="E107" s="30">
        <v>2123.8000000000002</v>
      </c>
      <c r="F107" s="33">
        <v>20.49</v>
      </c>
      <c r="G107" s="32">
        <f t="shared" si="16"/>
        <v>25.96</v>
      </c>
      <c r="H107" s="33">
        <f t="shared" si="17"/>
        <v>55133.84</v>
      </c>
    </row>
    <row r="108" spans="1:8" s="22" customFormat="1" ht="47.25" outlineLevel="2" x14ac:dyDescent="0.25">
      <c r="A108" s="34" t="s">
        <v>233</v>
      </c>
      <c r="B108" s="34" t="s">
        <v>234</v>
      </c>
      <c r="C108" s="36" t="s">
        <v>235</v>
      </c>
      <c r="D108" s="34" t="s">
        <v>58</v>
      </c>
      <c r="E108" s="30">
        <v>2231.8200000000002</v>
      </c>
      <c r="F108" s="33">
        <v>100.66</v>
      </c>
      <c r="G108" s="32">
        <f t="shared" si="16"/>
        <v>127.56</v>
      </c>
      <c r="H108" s="33">
        <f t="shared" si="17"/>
        <v>284690.95</v>
      </c>
    </row>
    <row r="109" spans="1:8" s="22" customFormat="1" ht="31.5" outlineLevel="2" x14ac:dyDescent="0.25">
      <c r="A109" s="34" t="s">
        <v>236</v>
      </c>
      <c r="B109" s="34" t="s">
        <v>237</v>
      </c>
      <c r="C109" s="36" t="s">
        <v>238</v>
      </c>
      <c r="D109" s="34" t="s">
        <v>58</v>
      </c>
      <c r="E109" s="30">
        <v>765.18</v>
      </c>
      <c r="F109" s="33">
        <v>680.67</v>
      </c>
      <c r="G109" s="32">
        <f t="shared" si="16"/>
        <v>862.61</v>
      </c>
      <c r="H109" s="33">
        <f t="shared" si="17"/>
        <v>660051.91</v>
      </c>
    </row>
    <row r="110" spans="1:8" s="22" customFormat="1" ht="31.5" outlineLevel="2" x14ac:dyDescent="0.25">
      <c r="A110" s="34" t="s">
        <v>239</v>
      </c>
      <c r="B110" s="35">
        <v>96113</v>
      </c>
      <c r="C110" s="36" t="s">
        <v>240</v>
      </c>
      <c r="D110" s="34" t="s">
        <v>58</v>
      </c>
      <c r="E110" s="30">
        <v>804.64</v>
      </c>
      <c r="F110" s="33">
        <v>31.43</v>
      </c>
      <c r="G110" s="32">
        <f t="shared" si="16"/>
        <v>39.83</v>
      </c>
      <c r="H110" s="33">
        <f t="shared" si="17"/>
        <v>32048.81</v>
      </c>
    </row>
    <row r="111" spans="1:8" s="22" customFormat="1" ht="31.5" outlineLevel="2" x14ac:dyDescent="0.25">
      <c r="A111" s="34" t="s">
        <v>241</v>
      </c>
      <c r="B111" s="34" t="s">
        <v>242</v>
      </c>
      <c r="C111" s="36" t="s">
        <v>243</v>
      </c>
      <c r="D111" s="34" t="s">
        <v>58</v>
      </c>
      <c r="E111" s="30">
        <v>3646.06</v>
      </c>
      <c r="F111" s="33">
        <v>86.5</v>
      </c>
      <c r="G111" s="32">
        <f t="shared" si="16"/>
        <v>109.62</v>
      </c>
      <c r="H111" s="33">
        <f t="shared" si="17"/>
        <v>399681.09</v>
      </c>
    </row>
    <row r="112" spans="1:8" s="22" customFormat="1" outlineLevel="2" x14ac:dyDescent="0.25">
      <c r="A112" s="34" t="s">
        <v>244</v>
      </c>
      <c r="B112" s="34" t="s">
        <v>245</v>
      </c>
      <c r="C112" s="36" t="s">
        <v>246</v>
      </c>
      <c r="D112" s="34" t="s">
        <v>74</v>
      </c>
      <c r="E112" s="30">
        <v>418.68</v>
      </c>
      <c r="F112" s="33">
        <v>9.39</v>
      </c>
      <c r="G112" s="32">
        <f t="shared" si="16"/>
        <v>11.89</v>
      </c>
      <c r="H112" s="33">
        <f t="shared" si="17"/>
        <v>4978.1000000000004</v>
      </c>
    </row>
    <row r="113" spans="1:8" outlineLevel="2" x14ac:dyDescent="0.25">
      <c r="A113" s="34"/>
      <c r="B113" s="37"/>
      <c r="C113" s="38" t="s">
        <v>49</v>
      </c>
      <c r="D113" s="37"/>
      <c r="E113" s="39"/>
      <c r="F113" s="40"/>
      <c r="G113" s="41"/>
      <c r="H113" s="42">
        <f>SUM(H105:H112)</f>
        <v>2163750.12</v>
      </c>
    </row>
    <row r="114" spans="1:8" outlineLevel="2" x14ac:dyDescent="0.25">
      <c r="A114" s="27" t="s">
        <v>247</v>
      </c>
      <c r="B114" s="28"/>
      <c r="C114" s="29" t="s">
        <v>248</v>
      </c>
      <c r="D114" s="28"/>
      <c r="E114" s="30"/>
      <c r="F114" s="31"/>
      <c r="G114" s="32"/>
      <c r="H114" s="33"/>
    </row>
    <row r="115" spans="1:8" s="22" customFormat="1" ht="47.25" outlineLevel="2" x14ac:dyDescent="0.25">
      <c r="A115" s="34" t="s">
        <v>249</v>
      </c>
      <c r="B115" s="35">
        <v>94569</v>
      </c>
      <c r="C115" s="36" t="s">
        <v>250</v>
      </c>
      <c r="D115" s="34" t="s">
        <v>58</v>
      </c>
      <c r="E115" s="30">
        <v>209.58</v>
      </c>
      <c r="F115" s="33">
        <v>415.95</v>
      </c>
      <c r="G115" s="32">
        <f t="shared" ref="G115:G144" si="18">TRUNC(F115*(1+$E$2),2)</f>
        <v>527.13</v>
      </c>
      <c r="H115" s="33">
        <f t="shared" ref="H115:H144" si="19">TRUNC((G115*E115),2)</f>
        <v>110475.9</v>
      </c>
    </row>
    <row r="116" spans="1:8" s="22" customFormat="1" ht="31.5" outlineLevel="2" x14ac:dyDescent="0.25">
      <c r="A116" s="34" t="s">
        <v>251</v>
      </c>
      <c r="B116" s="34" t="s">
        <v>252</v>
      </c>
      <c r="C116" s="36" t="s">
        <v>253</v>
      </c>
      <c r="D116" s="34" t="s">
        <v>113</v>
      </c>
      <c r="E116" s="30">
        <v>3</v>
      </c>
      <c r="F116" s="33">
        <v>2120.2399999999998</v>
      </c>
      <c r="G116" s="32">
        <f t="shared" si="18"/>
        <v>2686.98</v>
      </c>
      <c r="H116" s="33">
        <f t="shared" si="19"/>
        <v>8060.94</v>
      </c>
    </row>
    <row r="117" spans="1:8" s="22" customFormat="1" ht="63" outlineLevel="2" x14ac:dyDescent="0.25">
      <c r="A117" s="34" t="s">
        <v>254</v>
      </c>
      <c r="B117" s="35">
        <v>90790</v>
      </c>
      <c r="C117" s="36" t="s">
        <v>255</v>
      </c>
      <c r="D117" s="34" t="s">
        <v>113</v>
      </c>
      <c r="E117" s="30">
        <v>73</v>
      </c>
      <c r="F117" s="33">
        <v>561.17999999999995</v>
      </c>
      <c r="G117" s="32">
        <f t="shared" si="18"/>
        <v>711.18</v>
      </c>
      <c r="H117" s="33">
        <f t="shared" si="19"/>
        <v>51916.14</v>
      </c>
    </row>
    <row r="118" spans="1:8" s="22" customFormat="1" ht="63" outlineLevel="2" x14ac:dyDescent="0.25">
      <c r="A118" s="34" t="s">
        <v>256</v>
      </c>
      <c r="B118" s="35">
        <v>100675</v>
      </c>
      <c r="C118" s="36" t="s">
        <v>257</v>
      </c>
      <c r="D118" s="34" t="s">
        <v>113</v>
      </c>
      <c r="E118" s="30">
        <v>79</v>
      </c>
      <c r="F118" s="33">
        <v>618.04</v>
      </c>
      <c r="G118" s="32">
        <f t="shared" si="18"/>
        <v>783.24</v>
      </c>
      <c r="H118" s="33">
        <f t="shared" si="19"/>
        <v>61875.96</v>
      </c>
    </row>
    <row r="119" spans="1:8" s="22" customFormat="1" ht="78.75" outlineLevel="2" x14ac:dyDescent="0.25">
      <c r="A119" s="34" t="s">
        <v>258</v>
      </c>
      <c r="B119" s="34" t="s">
        <v>259</v>
      </c>
      <c r="C119" s="36" t="s">
        <v>260</v>
      </c>
      <c r="D119" s="34" t="s">
        <v>113</v>
      </c>
      <c r="E119" s="30">
        <v>8</v>
      </c>
      <c r="F119" s="33">
        <v>751.95</v>
      </c>
      <c r="G119" s="32">
        <f t="shared" si="18"/>
        <v>952.94</v>
      </c>
      <c r="H119" s="33">
        <f t="shared" si="19"/>
        <v>7623.52</v>
      </c>
    </row>
    <row r="120" spans="1:8" s="22" customFormat="1" ht="78.75" outlineLevel="2" x14ac:dyDescent="0.25">
      <c r="A120" s="34" t="s">
        <v>261</v>
      </c>
      <c r="B120" s="34" t="s">
        <v>262</v>
      </c>
      <c r="C120" s="36" t="s">
        <v>263</v>
      </c>
      <c r="D120" s="34" t="s">
        <v>113</v>
      </c>
      <c r="E120" s="30">
        <v>6</v>
      </c>
      <c r="F120" s="33">
        <v>799.16</v>
      </c>
      <c r="G120" s="32">
        <f t="shared" si="18"/>
        <v>1012.77</v>
      </c>
      <c r="H120" s="33">
        <f t="shared" si="19"/>
        <v>6076.62</v>
      </c>
    </row>
    <row r="121" spans="1:8" s="22" customFormat="1" ht="47.25" outlineLevel="2" x14ac:dyDescent="0.25">
      <c r="A121" s="34" t="s">
        <v>264</v>
      </c>
      <c r="B121" s="35">
        <v>91338</v>
      </c>
      <c r="C121" s="36" t="s">
        <v>265</v>
      </c>
      <c r="D121" s="34" t="s">
        <v>58</v>
      </c>
      <c r="E121" s="30">
        <v>33.119999999999997</v>
      </c>
      <c r="F121" s="33">
        <v>975.13</v>
      </c>
      <c r="G121" s="32">
        <f t="shared" si="18"/>
        <v>1235.78</v>
      </c>
      <c r="H121" s="33">
        <f t="shared" si="19"/>
        <v>40929.03</v>
      </c>
    </row>
    <row r="122" spans="1:8" s="22" customFormat="1" ht="31.5" outlineLevel="2" x14ac:dyDescent="0.25">
      <c r="A122" s="34" t="s">
        <v>266</v>
      </c>
      <c r="B122" s="34" t="s">
        <v>267</v>
      </c>
      <c r="C122" s="36" t="s">
        <v>268</v>
      </c>
      <c r="D122" s="34" t="s">
        <v>113</v>
      </c>
      <c r="E122" s="30">
        <v>2</v>
      </c>
      <c r="F122" s="33">
        <v>2762.64</v>
      </c>
      <c r="G122" s="32">
        <f t="shared" si="18"/>
        <v>3501.09</v>
      </c>
      <c r="H122" s="33">
        <f t="shared" si="19"/>
        <v>7002.18</v>
      </c>
    </row>
    <row r="123" spans="1:8" s="22" customFormat="1" ht="47.25" outlineLevel="2" x14ac:dyDescent="0.25">
      <c r="A123" s="34" t="s">
        <v>269</v>
      </c>
      <c r="B123" s="35">
        <v>100702</v>
      </c>
      <c r="C123" s="36" t="s">
        <v>270</v>
      </c>
      <c r="D123" s="34" t="s">
        <v>58</v>
      </c>
      <c r="E123" s="30">
        <v>25.5</v>
      </c>
      <c r="F123" s="33">
        <v>598.17999999999995</v>
      </c>
      <c r="G123" s="32">
        <f t="shared" si="18"/>
        <v>758.07</v>
      </c>
      <c r="H123" s="33">
        <f t="shared" si="19"/>
        <v>19330.78</v>
      </c>
    </row>
    <row r="124" spans="1:8" s="22" customFormat="1" ht="47.25" outlineLevel="2" x14ac:dyDescent="0.25">
      <c r="A124" s="34" t="s">
        <v>271</v>
      </c>
      <c r="B124" s="34" t="s">
        <v>272</v>
      </c>
      <c r="C124" s="36" t="s">
        <v>273</v>
      </c>
      <c r="D124" s="34" t="s">
        <v>58</v>
      </c>
      <c r="E124" s="30">
        <v>24.66</v>
      </c>
      <c r="F124" s="33">
        <v>628.26</v>
      </c>
      <c r="G124" s="32">
        <f t="shared" si="18"/>
        <v>796.19</v>
      </c>
      <c r="H124" s="33">
        <f t="shared" si="19"/>
        <v>19634.04</v>
      </c>
    </row>
    <row r="125" spans="1:8" s="22" customFormat="1" outlineLevel="2" x14ac:dyDescent="0.25">
      <c r="A125" s="34" t="s">
        <v>274</v>
      </c>
      <c r="B125" s="34" t="s">
        <v>275</v>
      </c>
      <c r="C125" s="36" t="s">
        <v>276</v>
      </c>
      <c r="D125" s="34" t="s">
        <v>58</v>
      </c>
      <c r="E125" s="30">
        <v>8.0500000000000007</v>
      </c>
      <c r="F125" s="33">
        <v>24.76</v>
      </c>
      <c r="G125" s="32">
        <f t="shared" si="18"/>
        <v>31.37</v>
      </c>
      <c r="H125" s="33">
        <f t="shared" si="19"/>
        <v>252.52</v>
      </c>
    </row>
    <row r="126" spans="1:8" s="22" customFormat="1" ht="47.25" outlineLevel="2" x14ac:dyDescent="0.25">
      <c r="A126" s="34" t="s">
        <v>277</v>
      </c>
      <c r="B126" s="35">
        <v>90830</v>
      </c>
      <c r="C126" s="36" t="s">
        <v>278</v>
      </c>
      <c r="D126" s="34" t="s">
        <v>113</v>
      </c>
      <c r="E126" s="30">
        <v>202</v>
      </c>
      <c r="F126" s="33">
        <v>93.41</v>
      </c>
      <c r="G126" s="32">
        <f t="shared" si="18"/>
        <v>118.37</v>
      </c>
      <c r="H126" s="33">
        <f t="shared" si="19"/>
        <v>23910.74</v>
      </c>
    </row>
    <row r="127" spans="1:8" s="22" customFormat="1" ht="31.5" outlineLevel="2" x14ac:dyDescent="0.25">
      <c r="A127" s="34" t="s">
        <v>279</v>
      </c>
      <c r="B127" s="47" t="s">
        <v>280</v>
      </c>
      <c r="C127" s="36" t="s">
        <v>281</v>
      </c>
      <c r="D127" s="47" t="s">
        <v>113</v>
      </c>
      <c r="E127" s="30">
        <v>25</v>
      </c>
      <c r="F127" s="33">
        <v>183.78</v>
      </c>
      <c r="G127" s="32">
        <f t="shared" si="18"/>
        <v>232.9</v>
      </c>
      <c r="H127" s="33">
        <f t="shared" si="19"/>
        <v>5822.5</v>
      </c>
    </row>
    <row r="128" spans="1:8" s="22" customFormat="1" ht="31.5" outlineLevel="2" x14ac:dyDescent="0.25">
      <c r="A128" s="34" t="s">
        <v>282</v>
      </c>
      <c r="B128" s="45">
        <v>94588</v>
      </c>
      <c r="C128" s="36" t="s">
        <v>283</v>
      </c>
      <c r="D128" s="47" t="s">
        <v>74</v>
      </c>
      <c r="E128" s="30">
        <v>906.8</v>
      </c>
      <c r="F128" s="33">
        <v>33.76</v>
      </c>
      <c r="G128" s="32">
        <f t="shared" si="18"/>
        <v>42.78</v>
      </c>
      <c r="H128" s="33">
        <f t="shared" si="19"/>
        <v>38792.9</v>
      </c>
    </row>
    <row r="129" spans="1:8" s="22" customFormat="1" ht="47.25" outlineLevel="2" x14ac:dyDescent="0.25">
      <c r="A129" s="34" t="s">
        <v>284</v>
      </c>
      <c r="B129" s="47" t="s">
        <v>285</v>
      </c>
      <c r="C129" s="36" t="s">
        <v>286</v>
      </c>
      <c r="D129" s="47" t="s">
        <v>74</v>
      </c>
      <c r="E129" s="30">
        <v>906.8</v>
      </c>
      <c r="F129" s="33">
        <v>26.9</v>
      </c>
      <c r="G129" s="32">
        <f t="shared" si="18"/>
        <v>34.090000000000003</v>
      </c>
      <c r="H129" s="33">
        <f t="shared" si="19"/>
        <v>30912.81</v>
      </c>
    </row>
    <row r="130" spans="1:8" s="22" customFormat="1" ht="63" outlineLevel="2" x14ac:dyDescent="0.25">
      <c r="A130" s="34" t="s">
        <v>287</v>
      </c>
      <c r="B130" s="35">
        <v>90789</v>
      </c>
      <c r="C130" s="36" t="s">
        <v>288</v>
      </c>
      <c r="D130" s="34" t="s">
        <v>113</v>
      </c>
      <c r="E130" s="30">
        <v>15</v>
      </c>
      <c r="F130" s="33">
        <v>556.69000000000005</v>
      </c>
      <c r="G130" s="32">
        <f t="shared" si="18"/>
        <v>705.49</v>
      </c>
      <c r="H130" s="33">
        <f t="shared" si="19"/>
        <v>10582.35</v>
      </c>
    </row>
    <row r="131" spans="1:8" s="22" customFormat="1" ht="63" outlineLevel="2" x14ac:dyDescent="0.25">
      <c r="A131" s="34" t="s">
        <v>289</v>
      </c>
      <c r="B131" s="35">
        <v>100675</v>
      </c>
      <c r="C131" s="36" t="s">
        <v>257</v>
      </c>
      <c r="D131" s="34" t="s">
        <v>113</v>
      </c>
      <c r="E131" s="30">
        <v>18</v>
      </c>
      <c r="F131" s="33">
        <v>618.04</v>
      </c>
      <c r="G131" s="32">
        <f t="shared" si="18"/>
        <v>783.24</v>
      </c>
      <c r="H131" s="33">
        <f t="shared" si="19"/>
        <v>14098.32</v>
      </c>
    </row>
    <row r="132" spans="1:8" s="22" customFormat="1" ht="31.5" outlineLevel="2" x14ac:dyDescent="0.25">
      <c r="A132" s="34" t="s">
        <v>290</v>
      </c>
      <c r="B132" s="35">
        <v>100874</v>
      </c>
      <c r="C132" s="36" t="s">
        <v>291</v>
      </c>
      <c r="D132" s="34" t="s">
        <v>113</v>
      </c>
      <c r="E132" s="30">
        <v>36</v>
      </c>
      <c r="F132" s="33">
        <v>295.66000000000003</v>
      </c>
      <c r="G132" s="32">
        <f t="shared" si="18"/>
        <v>374.68</v>
      </c>
      <c r="H132" s="33">
        <f t="shared" si="19"/>
        <v>13488.48</v>
      </c>
    </row>
    <row r="133" spans="1:8" s="22" customFormat="1" ht="47.25" outlineLevel="2" x14ac:dyDescent="0.25">
      <c r="A133" s="34" t="s">
        <v>292</v>
      </c>
      <c r="B133" s="35">
        <v>101161</v>
      </c>
      <c r="C133" s="36" t="s">
        <v>293</v>
      </c>
      <c r="D133" s="34" t="s">
        <v>58</v>
      </c>
      <c r="E133" s="30">
        <v>150.1</v>
      </c>
      <c r="F133" s="33">
        <v>146.51</v>
      </c>
      <c r="G133" s="32">
        <f t="shared" si="18"/>
        <v>185.67</v>
      </c>
      <c r="H133" s="33">
        <f t="shared" si="19"/>
        <v>27869.06</v>
      </c>
    </row>
    <row r="134" spans="1:8" s="22" customFormat="1" ht="47.25" outlineLevel="2" x14ac:dyDescent="0.25">
      <c r="A134" s="34" t="s">
        <v>294</v>
      </c>
      <c r="B134" s="35">
        <v>100674</v>
      </c>
      <c r="C134" s="36" t="s">
        <v>295</v>
      </c>
      <c r="D134" s="34" t="s">
        <v>58</v>
      </c>
      <c r="E134" s="30">
        <v>3.6</v>
      </c>
      <c r="F134" s="33">
        <v>286.67</v>
      </c>
      <c r="G134" s="32">
        <f t="shared" si="18"/>
        <v>363.29</v>
      </c>
      <c r="H134" s="33">
        <f t="shared" si="19"/>
        <v>1307.8399999999999</v>
      </c>
    </row>
    <row r="135" spans="1:8" s="22" customFormat="1" ht="63" outlineLevel="2" x14ac:dyDescent="0.25">
      <c r="A135" s="34" t="s">
        <v>296</v>
      </c>
      <c r="B135" s="34" t="s">
        <v>297</v>
      </c>
      <c r="C135" s="36" t="s">
        <v>298</v>
      </c>
      <c r="D135" s="34" t="s">
        <v>58</v>
      </c>
      <c r="E135" s="30">
        <v>5.7</v>
      </c>
      <c r="F135" s="33">
        <v>394.42</v>
      </c>
      <c r="G135" s="32">
        <f t="shared" si="18"/>
        <v>499.84</v>
      </c>
      <c r="H135" s="33">
        <f t="shared" si="19"/>
        <v>2849.08</v>
      </c>
    </row>
    <row r="136" spans="1:8" s="22" customFormat="1" ht="47.25" outlineLevel="2" x14ac:dyDescent="0.25">
      <c r="A136" s="34" t="s">
        <v>299</v>
      </c>
      <c r="B136" s="34" t="s">
        <v>300</v>
      </c>
      <c r="C136" s="36" t="s">
        <v>301</v>
      </c>
      <c r="D136" s="34" t="s">
        <v>58</v>
      </c>
      <c r="E136" s="30">
        <v>42.15</v>
      </c>
      <c r="F136" s="33">
        <v>952.78</v>
      </c>
      <c r="G136" s="32">
        <f t="shared" si="18"/>
        <v>1207.45</v>
      </c>
      <c r="H136" s="33">
        <f t="shared" si="19"/>
        <v>50894.01</v>
      </c>
    </row>
    <row r="137" spans="1:8" s="22" customFormat="1" outlineLevel="2" x14ac:dyDescent="0.25">
      <c r="A137" s="34" t="s">
        <v>302</v>
      </c>
      <c r="B137" s="34" t="s">
        <v>303</v>
      </c>
      <c r="C137" s="36" t="s">
        <v>304</v>
      </c>
      <c r="D137" s="34" t="s">
        <v>113</v>
      </c>
      <c r="E137" s="30">
        <v>30</v>
      </c>
      <c r="F137" s="33">
        <v>1063.04</v>
      </c>
      <c r="G137" s="32">
        <f t="shared" si="18"/>
        <v>1347.19</v>
      </c>
      <c r="H137" s="33">
        <f t="shared" si="19"/>
        <v>40415.699999999997</v>
      </c>
    </row>
    <row r="138" spans="1:8" s="22" customFormat="1" ht="31.5" outlineLevel="2" x14ac:dyDescent="0.25">
      <c r="A138" s="34" t="s">
        <v>305</v>
      </c>
      <c r="B138" s="34" t="s">
        <v>306</v>
      </c>
      <c r="C138" s="36" t="s">
        <v>307</v>
      </c>
      <c r="D138" s="34" t="s">
        <v>113</v>
      </c>
      <c r="E138" s="30">
        <v>2</v>
      </c>
      <c r="F138" s="33">
        <v>4203.6099999999997</v>
      </c>
      <c r="G138" s="32">
        <f t="shared" si="18"/>
        <v>5327.23</v>
      </c>
      <c r="H138" s="33">
        <f t="shared" si="19"/>
        <v>10654.46</v>
      </c>
    </row>
    <row r="139" spans="1:8" s="22" customFormat="1" ht="31.5" outlineLevel="2" x14ac:dyDescent="0.25">
      <c r="A139" s="34" t="s">
        <v>308</v>
      </c>
      <c r="B139" s="34" t="s">
        <v>309</v>
      </c>
      <c r="C139" s="36" t="s">
        <v>310</v>
      </c>
      <c r="D139" s="34" t="s">
        <v>113</v>
      </c>
      <c r="E139" s="30">
        <v>6</v>
      </c>
      <c r="F139" s="33">
        <v>127.56</v>
      </c>
      <c r="G139" s="32">
        <f t="shared" si="18"/>
        <v>161.65</v>
      </c>
      <c r="H139" s="33">
        <f t="shared" si="19"/>
        <v>969.9</v>
      </c>
    </row>
    <row r="140" spans="1:8" s="22" customFormat="1" ht="31.5" outlineLevel="2" x14ac:dyDescent="0.25">
      <c r="A140" s="34" t="s">
        <v>311</v>
      </c>
      <c r="B140" s="34" t="s">
        <v>312</v>
      </c>
      <c r="C140" s="36" t="s">
        <v>313</v>
      </c>
      <c r="D140" s="34" t="s">
        <v>113</v>
      </c>
      <c r="E140" s="30">
        <v>20</v>
      </c>
      <c r="F140" s="33">
        <v>92.73</v>
      </c>
      <c r="G140" s="32">
        <f t="shared" si="18"/>
        <v>117.51</v>
      </c>
      <c r="H140" s="33">
        <f t="shared" si="19"/>
        <v>2350.1999999999998</v>
      </c>
    </row>
    <row r="141" spans="1:8" s="22" customFormat="1" ht="31.5" outlineLevel="2" x14ac:dyDescent="0.25">
      <c r="A141" s="34" t="s">
        <v>314</v>
      </c>
      <c r="B141" s="47" t="s">
        <v>315</v>
      </c>
      <c r="C141" s="36" t="s">
        <v>316</v>
      </c>
      <c r="D141" s="47" t="s">
        <v>113</v>
      </c>
      <c r="E141" s="30">
        <v>2</v>
      </c>
      <c r="F141" s="33">
        <v>21100</v>
      </c>
      <c r="G141" s="32">
        <f t="shared" si="18"/>
        <v>26740.03</v>
      </c>
      <c r="H141" s="33">
        <f t="shared" si="19"/>
        <v>53480.06</v>
      </c>
    </row>
    <row r="142" spans="1:8" s="22" customFormat="1" ht="31.5" outlineLevel="2" x14ac:dyDescent="0.25">
      <c r="A142" s="34" t="s">
        <v>317</v>
      </c>
      <c r="B142" s="47" t="s">
        <v>318</v>
      </c>
      <c r="C142" s="36" t="s">
        <v>319</v>
      </c>
      <c r="D142" s="47" t="s">
        <v>81</v>
      </c>
      <c r="E142" s="30">
        <v>512.69000000000005</v>
      </c>
      <c r="F142" s="33">
        <v>850</v>
      </c>
      <c r="G142" s="32">
        <f t="shared" si="18"/>
        <v>1077.2</v>
      </c>
      <c r="H142" s="33">
        <f t="shared" si="19"/>
        <v>552269.66</v>
      </c>
    </row>
    <row r="143" spans="1:8" s="22" customFormat="1" outlineLevel="2" x14ac:dyDescent="0.25">
      <c r="A143" s="34" t="s">
        <v>320</v>
      </c>
      <c r="B143" s="47" t="s">
        <v>321</v>
      </c>
      <c r="C143" s="36" t="s">
        <v>322</v>
      </c>
      <c r="D143" s="47" t="s">
        <v>58</v>
      </c>
      <c r="E143" s="30">
        <v>4.8600000000000003</v>
      </c>
      <c r="F143" s="33">
        <v>512.07000000000005</v>
      </c>
      <c r="G143" s="32">
        <f t="shared" si="18"/>
        <v>648.94000000000005</v>
      </c>
      <c r="H143" s="33">
        <f t="shared" si="19"/>
        <v>3153.84</v>
      </c>
    </row>
    <row r="144" spans="1:8" s="22" customFormat="1" ht="47.25" outlineLevel="2" x14ac:dyDescent="0.25">
      <c r="A144" s="34" t="s">
        <v>323</v>
      </c>
      <c r="B144" s="34" t="s">
        <v>324</v>
      </c>
      <c r="C144" s="36" t="s">
        <v>325</v>
      </c>
      <c r="D144" s="34" t="s">
        <v>58</v>
      </c>
      <c r="E144" s="30">
        <v>213.05</v>
      </c>
      <c r="F144" s="33">
        <v>1500</v>
      </c>
      <c r="G144" s="32">
        <f t="shared" si="18"/>
        <v>1900.95</v>
      </c>
      <c r="H144" s="33">
        <f t="shared" si="19"/>
        <v>404997.39</v>
      </c>
    </row>
    <row r="145" spans="1:8" s="12" customFormat="1" outlineLevel="1" x14ac:dyDescent="0.25">
      <c r="A145" s="34"/>
      <c r="B145" s="37"/>
      <c r="C145" s="38" t="s">
        <v>49</v>
      </c>
      <c r="D145" s="37"/>
      <c r="E145" s="39"/>
      <c r="F145" s="40"/>
      <c r="G145" s="41"/>
      <c r="H145" s="42">
        <f>SUM(H115:H144)</f>
        <v>1621996.9299999997</v>
      </c>
    </row>
    <row r="146" spans="1:8" outlineLevel="2" x14ac:dyDescent="0.25">
      <c r="A146" s="27" t="s">
        <v>326</v>
      </c>
      <c r="B146" s="28"/>
      <c r="C146" s="29" t="s">
        <v>327</v>
      </c>
      <c r="D146" s="28"/>
      <c r="E146" s="30"/>
      <c r="F146" s="31"/>
      <c r="G146" s="32"/>
      <c r="H146" s="33"/>
    </row>
    <row r="147" spans="1:8" s="22" customFormat="1" ht="31.5" outlineLevel="2" x14ac:dyDescent="0.25">
      <c r="A147" s="34" t="s">
        <v>328</v>
      </c>
      <c r="B147" s="35">
        <v>88497</v>
      </c>
      <c r="C147" s="36" t="s">
        <v>329</v>
      </c>
      <c r="D147" s="34" t="s">
        <v>58</v>
      </c>
      <c r="E147" s="30">
        <v>18898.849999999999</v>
      </c>
      <c r="F147" s="33">
        <v>11.24</v>
      </c>
      <c r="G147" s="32">
        <f t="shared" ref="G147:G157" si="20">TRUNC(F147*(1+$E$2),2)</f>
        <v>14.24</v>
      </c>
      <c r="H147" s="33">
        <f t="shared" ref="H147:H157" si="21">TRUNC((G147*E147),2)</f>
        <v>269119.62</v>
      </c>
    </row>
    <row r="148" spans="1:8" s="22" customFormat="1" outlineLevel="2" x14ac:dyDescent="0.25">
      <c r="A148" s="34" t="s">
        <v>330</v>
      </c>
      <c r="B148" s="34" t="s">
        <v>331</v>
      </c>
      <c r="C148" s="36" t="s">
        <v>332</v>
      </c>
      <c r="D148" s="34" t="s">
        <v>58</v>
      </c>
      <c r="E148" s="30">
        <v>5508.66</v>
      </c>
      <c r="F148" s="33">
        <v>1.94</v>
      </c>
      <c r="G148" s="32">
        <f t="shared" si="20"/>
        <v>2.4500000000000002</v>
      </c>
      <c r="H148" s="33">
        <f t="shared" si="21"/>
        <v>13496.21</v>
      </c>
    </row>
    <row r="149" spans="1:8" s="22" customFormat="1" ht="31.5" outlineLevel="2" x14ac:dyDescent="0.25">
      <c r="A149" s="34" t="s">
        <v>333</v>
      </c>
      <c r="B149" s="35">
        <v>88485</v>
      </c>
      <c r="C149" s="36" t="s">
        <v>334</v>
      </c>
      <c r="D149" s="34" t="s">
        <v>58</v>
      </c>
      <c r="E149" s="30">
        <v>21275.72</v>
      </c>
      <c r="F149" s="33">
        <v>1.55</v>
      </c>
      <c r="G149" s="32">
        <f t="shared" si="20"/>
        <v>1.96</v>
      </c>
      <c r="H149" s="33">
        <f t="shared" si="21"/>
        <v>41700.410000000003</v>
      </c>
    </row>
    <row r="150" spans="1:8" s="22" customFormat="1" ht="31.5" outlineLevel="2" x14ac:dyDescent="0.25">
      <c r="A150" s="34" t="s">
        <v>335</v>
      </c>
      <c r="B150" s="35">
        <v>88489</v>
      </c>
      <c r="C150" s="36" t="s">
        <v>336</v>
      </c>
      <c r="D150" s="34" t="s">
        <v>58</v>
      </c>
      <c r="E150" s="30">
        <v>10886.4</v>
      </c>
      <c r="F150" s="33">
        <v>11.3</v>
      </c>
      <c r="G150" s="32">
        <f t="shared" si="20"/>
        <v>14.32</v>
      </c>
      <c r="H150" s="33">
        <f t="shared" si="21"/>
        <v>155893.24</v>
      </c>
    </row>
    <row r="151" spans="1:8" s="22" customFormat="1" ht="31.5" outlineLevel="2" x14ac:dyDescent="0.25">
      <c r="A151" s="34" t="s">
        <v>337</v>
      </c>
      <c r="B151" s="35">
        <v>88488</v>
      </c>
      <c r="C151" s="36" t="s">
        <v>338</v>
      </c>
      <c r="D151" s="34" t="s">
        <v>58</v>
      </c>
      <c r="E151" s="30">
        <v>162.94</v>
      </c>
      <c r="F151" s="33">
        <v>12.65</v>
      </c>
      <c r="G151" s="32">
        <f t="shared" si="20"/>
        <v>16.03</v>
      </c>
      <c r="H151" s="33">
        <f t="shared" si="21"/>
        <v>2611.92</v>
      </c>
    </row>
    <row r="152" spans="1:8" s="22" customFormat="1" ht="47.25" outlineLevel="2" x14ac:dyDescent="0.25">
      <c r="A152" s="34" t="s">
        <v>339</v>
      </c>
      <c r="B152" s="35">
        <v>100761</v>
      </c>
      <c r="C152" s="36" t="s">
        <v>340</v>
      </c>
      <c r="D152" s="34" t="s">
        <v>58</v>
      </c>
      <c r="E152" s="30">
        <v>72.77</v>
      </c>
      <c r="F152" s="33">
        <v>32.86</v>
      </c>
      <c r="G152" s="32">
        <f t="shared" si="20"/>
        <v>41.64</v>
      </c>
      <c r="H152" s="33">
        <f t="shared" si="21"/>
        <v>3030.14</v>
      </c>
    </row>
    <row r="153" spans="1:8" s="22" customFormat="1" ht="47.25" outlineLevel="2" x14ac:dyDescent="0.25">
      <c r="A153" s="34" t="s">
        <v>341</v>
      </c>
      <c r="B153" s="35">
        <v>100719</v>
      </c>
      <c r="C153" s="36" t="s">
        <v>342</v>
      </c>
      <c r="D153" s="34" t="s">
        <v>58</v>
      </c>
      <c r="E153" s="30">
        <v>457.99</v>
      </c>
      <c r="F153" s="33">
        <v>7.2</v>
      </c>
      <c r="G153" s="32">
        <f t="shared" si="20"/>
        <v>9.1199999999999992</v>
      </c>
      <c r="H153" s="33">
        <f t="shared" si="21"/>
        <v>4176.8599999999997</v>
      </c>
    </row>
    <row r="154" spans="1:8" s="22" customFormat="1" ht="31.5" outlineLevel="2" x14ac:dyDescent="0.25">
      <c r="A154" s="34" t="s">
        <v>343</v>
      </c>
      <c r="B154" s="34" t="s">
        <v>344</v>
      </c>
      <c r="C154" s="36" t="s">
        <v>345</v>
      </c>
      <c r="D154" s="34" t="s">
        <v>58</v>
      </c>
      <c r="E154" s="30">
        <v>32.909999999999997</v>
      </c>
      <c r="F154" s="33">
        <v>38.950000000000003</v>
      </c>
      <c r="G154" s="32">
        <f t="shared" si="20"/>
        <v>49.36</v>
      </c>
      <c r="H154" s="33">
        <f t="shared" si="21"/>
        <v>1624.43</v>
      </c>
    </row>
    <row r="155" spans="1:8" s="22" customFormat="1" ht="31.5" outlineLevel="2" x14ac:dyDescent="0.25">
      <c r="A155" s="34" t="s">
        <v>346</v>
      </c>
      <c r="B155" s="34" t="s">
        <v>347</v>
      </c>
      <c r="C155" s="36" t="s">
        <v>348</v>
      </c>
      <c r="D155" s="34" t="s">
        <v>58</v>
      </c>
      <c r="E155" s="30">
        <v>72</v>
      </c>
      <c r="F155" s="33">
        <v>27.22</v>
      </c>
      <c r="G155" s="32">
        <f t="shared" si="20"/>
        <v>34.49</v>
      </c>
      <c r="H155" s="33">
        <f t="shared" si="21"/>
        <v>2483.2800000000002</v>
      </c>
    </row>
    <row r="156" spans="1:8" s="22" customFormat="1" ht="47.25" outlineLevel="2" x14ac:dyDescent="0.25">
      <c r="A156" s="34" t="s">
        <v>349</v>
      </c>
      <c r="B156" s="34" t="s">
        <v>350</v>
      </c>
      <c r="C156" s="36" t="s">
        <v>351</v>
      </c>
      <c r="D156" s="34" t="s">
        <v>58</v>
      </c>
      <c r="E156" s="30">
        <v>179.2</v>
      </c>
      <c r="F156" s="33">
        <v>13.14</v>
      </c>
      <c r="G156" s="32">
        <f t="shared" si="20"/>
        <v>16.649999999999999</v>
      </c>
      <c r="H156" s="33">
        <f t="shared" si="21"/>
        <v>2983.68</v>
      </c>
    </row>
    <row r="157" spans="1:8" s="22" customFormat="1" ht="31.5" outlineLevel="2" x14ac:dyDescent="0.25">
      <c r="A157" s="34" t="s">
        <v>352</v>
      </c>
      <c r="B157" s="34" t="s">
        <v>353</v>
      </c>
      <c r="C157" s="36" t="s">
        <v>354</v>
      </c>
      <c r="D157" s="34" t="s">
        <v>58</v>
      </c>
      <c r="E157" s="30">
        <v>11474.65</v>
      </c>
      <c r="F157" s="33">
        <v>10.92</v>
      </c>
      <c r="G157" s="32">
        <f t="shared" si="20"/>
        <v>13.83</v>
      </c>
      <c r="H157" s="33">
        <f t="shared" si="21"/>
        <v>158694.39999999999</v>
      </c>
    </row>
    <row r="158" spans="1:8" s="12" customFormat="1" outlineLevel="1" x14ac:dyDescent="0.25">
      <c r="A158" s="34"/>
      <c r="B158" s="37"/>
      <c r="C158" s="38" t="s">
        <v>49</v>
      </c>
      <c r="D158" s="37"/>
      <c r="E158" s="39"/>
      <c r="F158" s="40"/>
      <c r="G158" s="41"/>
      <c r="H158" s="42">
        <f>SUM(H147:H157)</f>
        <v>655814.18999999994</v>
      </c>
    </row>
    <row r="159" spans="1:8" outlineLevel="2" x14ac:dyDescent="0.25">
      <c r="A159" s="27" t="s">
        <v>355</v>
      </c>
      <c r="B159" s="28"/>
      <c r="C159" s="29" t="s">
        <v>356</v>
      </c>
      <c r="D159" s="28"/>
      <c r="E159" s="30"/>
      <c r="F159" s="31"/>
      <c r="G159" s="32"/>
      <c r="H159" s="33"/>
    </row>
    <row r="160" spans="1:8" s="22" customFormat="1" ht="31.5" outlineLevel="2" x14ac:dyDescent="0.25">
      <c r="A160" s="34" t="s">
        <v>357</v>
      </c>
      <c r="B160" s="35">
        <v>101094</v>
      </c>
      <c r="C160" s="36" t="s">
        <v>358</v>
      </c>
      <c r="D160" s="34" t="s">
        <v>74</v>
      </c>
      <c r="E160" s="30">
        <v>303.5</v>
      </c>
      <c r="F160" s="33">
        <v>129.41</v>
      </c>
      <c r="G160" s="32">
        <f t="shared" ref="G160:G171" si="22">TRUNC(F160*(1+$E$2),2)</f>
        <v>164</v>
      </c>
      <c r="H160" s="33">
        <f t="shared" ref="H160:H171" si="23">TRUNC((G160*E160),2)</f>
        <v>49774</v>
      </c>
    </row>
    <row r="161" spans="1:8" s="22" customFormat="1" ht="31.5" outlineLevel="2" x14ac:dyDescent="0.25">
      <c r="A161" s="34" t="s">
        <v>359</v>
      </c>
      <c r="B161" s="34" t="s">
        <v>360</v>
      </c>
      <c r="C161" s="36" t="s">
        <v>361</v>
      </c>
      <c r="D161" s="34" t="s">
        <v>13</v>
      </c>
      <c r="E161" s="30">
        <v>6</v>
      </c>
      <c r="F161" s="33">
        <v>58.1</v>
      </c>
      <c r="G161" s="32">
        <f t="shared" si="22"/>
        <v>73.63</v>
      </c>
      <c r="H161" s="33">
        <f t="shared" si="23"/>
        <v>441.78</v>
      </c>
    </row>
    <row r="162" spans="1:8" s="22" customFormat="1" ht="31.5" outlineLevel="2" x14ac:dyDescent="0.25">
      <c r="A162" s="34" t="s">
        <v>362</v>
      </c>
      <c r="B162" s="34" t="s">
        <v>363</v>
      </c>
      <c r="C162" s="36" t="s">
        <v>364</v>
      </c>
      <c r="D162" s="34" t="s">
        <v>13</v>
      </c>
      <c r="E162" s="30">
        <v>14</v>
      </c>
      <c r="F162" s="33">
        <v>16.45</v>
      </c>
      <c r="G162" s="32">
        <f t="shared" si="22"/>
        <v>20.84</v>
      </c>
      <c r="H162" s="33">
        <f t="shared" si="23"/>
        <v>291.76</v>
      </c>
    </row>
    <row r="163" spans="1:8" s="22" customFormat="1" ht="31.5" outlineLevel="2" x14ac:dyDescent="0.25">
      <c r="A163" s="34" t="s">
        <v>365</v>
      </c>
      <c r="B163" s="34" t="s">
        <v>366</v>
      </c>
      <c r="C163" s="36" t="s">
        <v>367</v>
      </c>
      <c r="D163" s="34" t="s">
        <v>13</v>
      </c>
      <c r="E163" s="30">
        <v>76</v>
      </c>
      <c r="F163" s="33">
        <v>6.6</v>
      </c>
      <c r="G163" s="32">
        <f t="shared" si="22"/>
        <v>8.36</v>
      </c>
      <c r="H163" s="33">
        <f t="shared" si="23"/>
        <v>635.36</v>
      </c>
    </row>
    <row r="164" spans="1:8" s="22" customFormat="1" ht="31.5" outlineLevel="2" x14ac:dyDescent="0.25">
      <c r="A164" s="34" t="s">
        <v>368</v>
      </c>
      <c r="B164" s="34" t="s">
        <v>369</v>
      </c>
      <c r="C164" s="36" t="s">
        <v>370</v>
      </c>
      <c r="D164" s="34" t="s">
        <v>74</v>
      </c>
      <c r="E164" s="30">
        <v>19</v>
      </c>
      <c r="F164" s="33">
        <v>8.74</v>
      </c>
      <c r="G164" s="32">
        <f t="shared" si="22"/>
        <v>11.07</v>
      </c>
      <c r="H164" s="33">
        <f t="shared" si="23"/>
        <v>210.33</v>
      </c>
    </row>
    <row r="165" spans="1:8" s="22" customFormat="1" ht="31.5" outlineLevel="2" x14ac:dyDescent="0.25">
      <c r="A165" s="34" t="s">
        <v>371</v>
      </c>
      <c r="B165" s="34" t="s">
        <v>372</v>
      </c>
      <c r="C165" s="36" t="s">
        <v>373</v>
      </c>
      <c r="D165" s="34" t="s">
        <v>113</v>
      </c>
      <c r="E165" s="30">
        <v>22</v>
      </c>
      <c r="F165" s="33">
        <v>197.31</v>
      </c>
      <c r="G165" s="32">
        <f t="shared" si="22"/>
        <v>250.05</v>
      </c>
      <c r="H165" s="33">
        <f t="shared" si="23"/>
        <v>5501.1</v>
      </c>
    </row>
    <row r="166" spans="1:8" s="22" customFormat="1" ht="47.25" outlineLevel="2" x14ac:dyDescent="0.25">
      <c r="A166" s="34" t="s">
        <v>374</v>
      </c>
      <c r="B166" s="35">
        <v>100865</v>
      </c>
      <c r="C166" s="36" t="s">
        <v>375</v>
      </c>
      <c r="D166" s="34" t="s">
        <v>113</v>
      </c>
      <c r="E166" s="30">
        <v>44</v>
      </c>
      <c r="F166" s="33">
        <v>639.04</v>
      </c>
      <c r="G166" s="32">
        <f t="shared" si="22"/>
        <v>809.85</v>
      </c>
      <c r="H166" s="33">
        <f t="shared" si="23"/>
        <v>35633.4</v>
      </c>
    </row>
    <row r="167" spans="1:8" s="22" customFormat="1" ht="47.25" outlineLevel="2" x14ac:dyDescent="0.25">
      <c r="A167" s="34" t="s">
        <v>376</v>
      </c>
      <c r="B167" s="35">
        <v>100867</v>
      </c>
      <c r="C167" s="36" t="s">
        <v>377</v>
      </c>
      <c r="D167" s="34" t="s">
        <v>113</v>
      </c>
      <c r="E167" s="30">
        <v>24</v>
      </c>
      <c r="F167" s="33">
        <v>318.35000000000002</v>
      </c>
      <c r="G167" s="32">
        <f t="shared" si="22"/>
        <v>403.44</v>
      </c>
      <c r="H167" s="33">
        <f t="shared" si="23"/>
        <v>9682.56</v>
      </c>
    </row>
    <row r="168" spans="1:8" s="22" customFormat="1" ht="47.25" outlineLevel="2" x14ac:dyDescent="0.25">
      <c r="A168" s="34" t="s">
        <v>378</v>
      </c>
      <c r="B168" s="35">
        <v>100868</v>
      </c>
      <c r="C168" s="36" t="s">
        <v>379</v>
      </c>
      <c r="D168" s="34" t="s">
        <v>113</v>
      </c>
      <c r="E168" s="30">
        <v>44</v>
      </c>
      <c r="F168" s="33">
        <v>333.45</v>
      </c>
      <c r="G168" s="32">
        <f t="shared" si="22"/>
        <v>422.58</v>
      </c>
      <c r="H168" s="33">
        <f t="shared" si="23"/>
        <v>18593.52</v>
      </c>
    </row>
    <row r="169" spans="1:8" s="22" customFormat="1" ht="31.5" outlineLevel="2" x14ac:dyDescent="0.25">
      <c r="A169" s="34" t="s">
        <v>380</v>
      </c>
      <c r="B169" s="35">
        <v>100864</v>
      </c>
      <c r="C169" s="36" t="s">
        <v>381</v>
      </c>
      <c r="D169" s="34" t="s">
        <v>113</v>
      </c>
      <c r="E169" s="30">
        <v>2</v>
      </c>
      <c r="F169" s="33">
        <v>670.59</v>
      </c>
      <c r="G169" s="32">
        <f t="shared" si="22"/>
        <v>849.83</v>
      </c>
      <c r="H169" s="33">
        <f t="shared" si="23"/>
        <v>1699.66</v>
      </c>
    </row>
    <row r="170" spans="1:8" s="22" customFormat="1" ht="31.5" outlineLevel="2" x14ac:dyDescent="0.25">
      <c r="A170" s="34" t="s">
        <v>382</v>
      </c>
      <c r="B170" s="35">
        <v>100875</v>
      </c>
      <c r="C170" s="36" t="s">
        <v>383</v>
      </c>
      <c r="D170" s="34" t="s">
        <v>113</v>
      </c>
      <c r="E170" s="30">
        <v>2</v>
      </c>
      <c r="F170" s="33">
        <v>1172.8599999999999</v>
      </c>
      <c r="G170" s="32">
        <f t="shared" si="22"/>
        <v>1486.36</v>
      </c>
      <c r="H170" s="33">
        <f t="shared" si="23"/>
        <v>2972.72</v>
      </c>
    </row>
    <row r="171" spans="1:8" s="22" customFormat="1" ht="47.25" outlineLevel="2" x14ac:dyDescent="0.25">
      <c r="A171" s="34" t="s">
        <v>384</v>
      </c>
      <c r="B171" s="35">
        <v>100865</v>
      </c>
      <c r="C171" s="36" t="s">
        <v>375</v>
      </c>
      <c r="D171" s="34" t="s">
        <v>113</v>
      </c>
      <c r="E171" s="30">
        <v>22</v>
      </c>
      <c r="F171" s="33">
        <v>639.04</v>
      </c>
      <c r="G171" s="32">
        <f t="shared" si="22"/>
        <v>809.85</v>
      </c>
      <c r="H171" s="33">
        <f t="shared" si="23"/>
        <v>17816.7</v>
      </c>
    </row>
    <row r="172" spans="1:8" s="12" customFormat="1" outlineLevel="1" x14ac:dyDescent="0.25">
      <c r="A172" s="34"/>
      <c r="B172" s="37"/>
      <c r="C172" s="38" t="s">
        <v>49</v>
      </c>
      <c r="D172" s="37"/>
      <c r="E172" s="39"/>
      <c r="F172" s="40"/>
      <c r="G172" s="41"/>
      <c r="H172" s="42">
        <f>SUM(H160:H171)</f>
        <v>143252.89000000001</v>
      </c>
    </row>
    <row r="173" spans="1:8" outlineLevel="2" x14ac:dyDescent="0.25">
      <c r="A173" s="27" t="s">
        <v>385</v>
      </c>
      <c r="B173" s="28"/>
      <c r="C173" s="29" t="s">
        <v>386</v>
      </c>
      <c r="D173" s="28"/>
      <c r="E173" s="30"/>
      <c r="F173" s="31"/>
      <c r="G173" s="32"/>
      <c r="H173" s="33"/>
    </row>
    <row r="174" spans="1:8" s="22" customFormat="1" ht="31.5" outlineLevel="2" x14ac:dyDescent="0.25">
      <c r="A174" s="34" t="s">
        <v>387</v>
      </c>
      <c r="B174" s="34" t="s">
        <v>388</v>
      </c>
      <c r="C174" s="36" t="s">
        <v>389</v>
      </c>
      <c r="D174" s="34" t="s">
        <v>81</v>
      </c>
      <c r="E174" s="30">
        <v>83.97</v>
      </c>
      <c r="F174" s="33">
        <v>437.94</v>
      </c>
      <c r="G174" s="32">
        <f t="shared" ref="G174:G186" si="24">TRUNC(F174*(1+$E$2),2)</f>
        <v>555</v>
      </c>
      <c r="H174" s="33">
        <f t="shared" ref="H174:H186" si="25">TRUNC((G174*E174),2)</f>
        <v>46603.35</v>
      </c>
    </row>
    <row r="175" spans="1:8" s="22" customFormat="1" ht="47.25" outlineLevel="2" x14ac:dyDescent="0.25">
      <c r="A175" s="34" t="s">
        <v>390</v>
      </c>
      <c r="B175" s="34" t="s">
        <v>391</v>
      </c>
      <c r="C175" s="36" t="s">
        <v>392</v>
      </c>
      <c r="D175" s="34" t="s">
        <v>113</v>
      </c>
      <c r="E175" s="30">
        <v>11</v>
      </c>
      <c r="F175" s="33">
        <v>2941.34</v>
      </c>
      <c r="G175" s="32">
        <f t="shared" si="24"/>
        <v>3727.56</v>
      </c>
      <c r="H175" s="33">
        <f t="shared" si="25"/>
        <v>41003.160000000003</v>
      </c>
    </row>
    <row r="176" spans="1:8" s="22" customFormat="1" ht="31.5" outlineLevel="2" x14ac:dyDescent="0.25">
      <c r="A176" s="34" t="s">
        <v>393</v>
      </c>
      <c r="B176" s="34" t="s">
        <v>394</v>
      </c>
      <c r="C176" s="36" t="s">
        <v>395</v>
      </c>
      <c r="D176" s="34" t="s">
        <v>74</v>
      </c>
      <c r="E176" s="30">
        <v>21.87</v>
      </c>
      <c r="F176" s="33">
        <v>157.1</v>
      </c>
      <c r="G176" s="32">
        <f t="shared" si="24"/>
        <v>199.09</v>
      </c>
      <c r="H176" s="33">
        <f t="shared" si="25"/>
        <v>4354.09</v>
      </c>
    </row>
    <row r="177" spans="1:8" s="22" customFormat="1" ht="31.5" outlineLevel="2" x14ac:dyDescent="0.25">
      <c r="A177" s="34" t="s">
        <v>396</v>
      </c>
      <c r="B177" s="35">
        <v>99857</v>
      </c>
      <c r="C177" s="36" t="s">
        <v>397</v>
      </c>
      <c r="D177" s="34" t="s">
        <v>74</v>
      </c>
      <c r="E177" s="30">
        <v>111.37</v>
      </c>
      <c r="F177" s="33">
        <v>59.04</v>
      </c>
      <c r="G177" s="32">
        <f t="shared" si="24"/>
        <v>74.819999999999993</v>
      </c>
      <c r="H177" s="33">
        <f t="shared" si="25"/>
        <v>8332.7000000000007</v>
      </c>
    </row>
    <row r="178" spans="1:8" s="22" customFormat="1" ht="78.75" outlineLevel="2" x14ac:dyDescent="0.25">
      <c r="A178" s="34" t="s">
        <v>398</v>
      </c>
      <c r="B178" s="35">
        <v>99837</v>
      </c>
      <c r="C178" s="36" t="s">
        <v>399</v>
      </c>
      <c r="D178" s="34" t="s">
        <v>74</v>
      </c>
      <c r="E178" s="30">
        <v>111.37</v>
      </c>
      <c r="F178" s="33">
        <v>365.79</v>
      </c>
      <c r="G178" s="32">
        <f t="shared" si="24"/>
        <v>463.56</v>
      </c>
      <c r="H178" s="33">
        <f t="shared" si="25"/>
        <v>51626.67</v>
      </c>
    </row>
    <row r="179" spans="1:8" s="22" customFormat="1" outlineLevel="2" x14ac:dyDescent="0.25">
      <c r="A179" s="34" t="s">
        <v>400</v>
      </c>
      <c r="B179" s="34" t="s">
        <v>401</v>
      </c>
      <c r="C179" s="36" t="s">
        <v>402</v>
      </c>
      <c r="D179" s="34" t="s">
        <v>58</v>
      </c>
      <c r="E179" s="30">
        <v>182.83</v>
      </c>
      <c r="F179" s="33">
        <v>492.24</v>
      </c>
      <c r="G179" s="32">
        <f t="shared" si="24"/>
        <v>623.80999999999995</v>
      </c>
      <c r="H179" s="33">
        <f t="shared" si="25"/>
        <v>114051.18</v>
      </c>
    </row>
    <row r="180" spans="1:8" s="22" customFormat="1" ht="63" outlineLevel="2" x14ac:dyDescent="0.25">
      <c r="A180" s="34" t="s">
        <v>403</v>
      </c>
      <c r="B180" s="34" t="s">
        <v>404</v>
      </c>
      <c r="C180" s="36" t="s">
        <v>405</v>
      </c>
      <c r="D180" s="34" t="s">
        <v>406</v>
      </c>
      <c r="E180" s="30">
        <v>13</v>
      </c>
      <c r="F180" s="33">
        <v>3341.34</v>
      </c>
      <c r="G180" s="32">
        <f t="shared" si="24"/>
        <v>4234.4799999999996</v>
      </c>
      <c r="H180" s="33">
        <f t="shared" si="25"/>
        <v>55048.24</v>
      </c>
    </row>
    <row r="181" spans="1:8" s="22" customFormat="1" outlineLevel="2" x14ac:dyDescent="0.25">
      <c r="A181" s="34" t="s">
        <v>407</v>
      </c>
      <c r="B181" s="34" t="s">
        <v>408</v>
      </c>
      <c r="C181" s="36" t="s">
        <v>409</v>
      </c>
      <c r="D181" s="34" t="s">
        <v>58</v>
      </c>
      <c r="E181" s="30">
        <v>2.76</v>
      </c>
      <c r="F181" s="33">
        <v>1482.47</v>
      </c>
      <c r="G181" s="32">
        <f t="shared" si="24"/>
        <v>1878.73</v>
      </c>
      <c r="H181" s="33">
        <f t="shared" si="25"/>
        <v>5185.29</v>
      </c>
    </row>
    <row r="182" spans="1:8" s="22" customFormat="1" ht="31.5" outlineLevel="2" x14ac:dyDescent="0.25">
      <c r="A182" s="34" t="s">
        <v>410</v>
      </c>
      <c r="B182" s="34" t="s">
        <v>411</v>
      </c>
      <c r="C182" s="36" t="s">
        <v>412</v>
      </c>
      <c r="D182" s="34" t="s">
        <v>58</v>
      </c>
      <c r="E182" s="30">
        <v>93.3</v>
      </c>
      <c r="F182" s="33">
        <v>513.11</v>
      </c>
      <c r="G182" s="32">
        <f t="shared" si="24"/>
        <v>650.26</v>
      </c>
      <c r="H182" s="33">
        <f t="shared" si="25"/>
        <v>60669.25</v>
      </c>
    </row>
    <row r="183" spans="1:8" s="22" customFormat="1" ht="31.5" outlineLevel="2" x14ac:dyDescent="0.25">
      <c r="A183" s="34" t="s">
        <v>413</v>
      </c>
      <c r="B183" s="34" t="s">
        <v>414</v>
      </c>
      <c r="C183" s="36" t="s">
        <v>415</v>
      </c>
      <c r="D183" s="34" t="s">
        <v>58</v>
      </c>
      <c r="E183" s="30">
        <v>4.8</v>
      </c>
      <c r="F183" s="33">
        <v>521.79999999999995</v>
      </c>
      <c r="G183" s="32">
        <f t="shared" si="24"/>
        <v>661.27</v>
      </c>
      <c r="H183" s="33">
        <f t="shared" si="25"/>
        <v>3174.09</v>
      </c>
    </row>
    <row r="184" spans="1:8" s="22" customFormat="1" ht="31.5" outlineLevel="2" x14ac:dyDescent="0.25">
      <c r="A184" s="34" t="s">
        <v>416</v>
      </c>
      <c r="B184" s="34" t="s">
        <v>417</v>
      </c>
      <c r="C184" s="36" t="s">
        <v>418</v>
      </c>
      <c r="D184" s="34" t="s">
        <v>113</v>
      </c>
      <c r="E184" s="30">
        <v>13</v>
      </c>
      <c r="F184" s="33">
        <v>1548.86</v>
      </c>
      <c r="G184" s="32">
        <f t="shared" si="24"/>
        <v>1962.87</v>
      </c>
      <c r="H184" s="33">
        <f t="shared" si="25"/>
        <v>25517.31</v>
      </c>
    </row>
    <row r="185" spans="1:8" s="22" customFormat="1" ht="31.5" outlineLevel="2" x14ac:dyDescent="0.25">
      <c r="A185" s="34" t="s">
        <v>419</v>
      </c>
      <c r="B185" s="34" t="s">
        <v>420</v>
      </c>
      <c r="C185" s="36" t="s">
        <v>421</v>
      </c>
      <c r="D185" s="34" t="s">
        <v>113</v>
      </c>
      <c r="E185" s="30">
        <v>4</v>
      </c>
      <c r="F185" s="33">
        <v>2386.39</v>
      </c>
      <c r="G185" s="32">
        <f t="shared" si="24"/>
        <v>3024.27</v>
      </c>
      <c r="H185" s="33">
        <f t="shared" si="25"/>
        <v>12097.08</v>
      </c>
    </row>
    <row r="186" spans="1:8" s="22" customFormat="1" ht="31.5" outlineLevel="2" x14ac:dyDescent="0.25">
      <c r="A186" s="34" t="s">
        <v>422</v>
      </c>
      <c r="B186" s="47" t="s">
        <v>423</v>
      </c>
      <c r="C186" s="46" t="s">
        <v>424</v>
      </c>
      <c r="D186" s="47" t="s">
        <v>113</v>
      </c>
      <c r="E186" s="30">
        <v>1</v>
      </c>
      <c r="F186" s="33">
        <v>5459.16</v>
      </c>
      <c r="G186" s="32">
        <f t="shared" si="24"/>
        <v>6918.39</v>
      </c>
      <c r="H186" s="33">
        <f t="shared" si="25"/>
        <v>6918.39</v>
      </c>
    </row>
    <row r="187" spans="1:8" s="12" customFormat="1" outlineLevel="1" x14ac:dyDescent="0.25">
      <c r="A187" s="60"/>
      <c r="B187" s="37"/>
      <c r="C187" s="38" t="s">
        <v>49</v>
      </c>
      <c r="D187" s="37"/>
      <c r="E187" s="39"/>
      <c r="F187" s="40"/>
      <c r="G187" s="41"/>
      <c r="H187" s="42">
        <f>SUM(H174:H186)</f>
        <v>434580.80000000005</v>
      </c>
    </row>
    <row r="188" spans="1:8" outlineLevel="2" x14ac:dyDescent="0.25">
      <c r="A188" s="27" t="s">
        <v>425</v>
      </c>
      <c r="B188" s="28"/>
      <c r="C188" s="29" t="s">
        <v>426</v>
      </c>
      <c r="D188" s="28"/>
      <c r="E188" s="30"/>
      <c r="F188" s="31"/>
      <c r="G188" s="32"/>
      <c r="H188" s="33"/>
    </row>
    <row r="189" spans="1:8" s="22" customFormat="1" ht="31.5" outlineLevel="2" x14ac:dyDescent="0.25">
      <c r="A189" s="34" t="s">
        <v>427</v>
      </c>
      <c r="B189" s="34" t="s">
        <v>428</v>
      </c>
      <c r="C189" s="36" t="s">
        <v>429</v>
      </c>
      <c r="D189" s="34" t="s">
        <v>58</v>
      </c>
      <c r="E189" s="30">
        <v>1769.9</v>
      </c>
      <c r="F189" s="33">
        <v>19.38</v>
      </c>
      <c r="G189" s="32">
        <f t="shared" ref="G189:G194" si="26">TRUNC(F189*(1+$E$2),2)</f>
        <v>24.56</v>
      </c>
      <c r="H189" s="33">
        <f t="shared" ref="H189:H194" si="27">TRUNC((G189*E189),2)</f>
        <v>43468.74</v>
      </c>
    </row>
    <row r="190" spans="1:8" s="22" customFormat="1" outlineLevel="2" x14ac:dyDescent="0.25">
      <c r="A190" s="34" t="s">
        <v>430</v>
      </c>
      <c r="B190" s="35">
        <v>98505</v>
      </c>
      <c r="C190" s="36" t="s">
        <v>431</v>
      </c>
      <c r="D190" s="34" t="s">
        <v>58</v>
      </c>
      <c r="E190" s="30">
        <v>60.56</v>
      </c>
      <c r="F190" s="33">
        <v>78.930000000000007</v>
      </c>
      <c r="G190" s="32">
        <f t="shared" si="26"/>
        <v>100.02</v>
      </c>
      <c r="H190" s="33">
        <f t="shared" si="27"/>
        <v>6057.21</v>
      </c>
    </row>
    <row r="191" spans="1:8" s="22" customFormat="1" outlineLevel="2" x14ac:dyDescent="0.25">
      <c r="A191" s="34" t="s">
        <v>432</v>
      </c>
      <c r="B191" s="34" t="s">
        <v>433</v>
      </c>
      <c r="C191" s="36" t="s">
        <v>434</v>
      </c>
      <c r="D191" s="34" t="s">
        <v>113</v>
      </c>
      <c r="E191" s="30">
        <v>3</v>
      </c>
      <c r="F191" s="33">
        <v>442.5</v>
      </c>
      <c r="G191" s="32">
        <f t="shared" si="26"/>
        <v>560.78</v>
      </c>
      <c r="H191" s="33">
        <f t="shared" si="27"/>
        <v>1682.34</v>
      </c>
    </row>
    <row r="192" spans="1:8" s="22" customFormat="1" outlineLevel="2" x14ac:dyDescent="0.25">
      <c r="A192" s="34" t="s">
        <v>435</v>
      </c>
      <c r="B192" s="34" t="s">
        <v>436</v>
      </c>
      <c r="C192" s="36" t="s">
        <v>437</v>
      </c>
      <c r="D192" s="34" t="s">
        <v>113</v>
      </c>
      <c r="E192" s="30">
        <v>17</v>
      </c>
      <c r="F192" s="33">
        <v>302.35000000000002</v>
      </c>
      <c r="G192" s="32">
        <f t="shared" si="26"/>
        <v>383.16</v>
      </c>
      <c r="H192" s="33">
        <f t="shared" si="27"/>
        <v>6513.72</v>
      </c>
    </row>
    <row r="193" spans="1:8" s="22" customFormat="1" outlineLevel="2" x14ac:dyDescent="0.25">
      <c r="A193" s="34" t="s">
        <v>438</v>
      </c>
      <c r="B193" s="35">
        <v>98509</v>
      </c>
      <c r="C193" s="36" t="s">
        <v>439</v>
      </c>
      <c r="D193" s="34" t="s">
        <v>113</v>
      </c>
      <c r="E193" s="30">
        <v>264</v>
      </c>
      <c r="F193" s="33">
        <v>55.33</v>
      </c>
      <c r="G193" s="32">
        <f t="shared" si="26"/>
        <v>70.11</v>
      </c>
      <c r="H193" s="33">
        <f t="shared" si="27"/>
        <v>18509.04</v>
      </c>
    </row>
    <row r="194" spans="1:8" s="22" customFormat="1" ht="31.5" outlineLevel="2" x14ac:dyDescent="0.25">
      <c r="A194" s="34" t="s">
        <v>440</v>
      </c>
      <c r="B194" s="35">
        <v>98511</v>
      </c>
      <c r="C194" s="36" t="s">
        <v>441</v>
      </c>
      <c r="D194" s="34" t="s">
        <v>113</v>
      </c>
      <c r="E194" s="30">
        <v>8</v>
      </c>
      <c r="F194" s="33">
        <v>150.43</v>
      </c>
      <c r="G194" s="32">
        <f t="shared" si="26"/>
        <v>190.63</v>
      </c>
      <c r="H194" s="33">
        <f t="shared" si="27"/>
        <v>1525.04</v>
      </c>
    </row>
    <row r="195" spans="1:8" s="12" customFormat="1" outlineLevel="1" x14ac:dyDescent="0.25">
      <c r="A195" s="60"/>
      <c r="B195" s="37"/>
      <c r="C195" s="38" t="s">
        <v>49</v>
      </c>
      <c r="D195" s="37"/>
      <c r="E195" s="39"/>
      <c r="F195" s="40"/>
      <c r="G195" s="41"/>
      <c r="H195" s="42">
        <f>SUM(H189:H194)</f>
        <v>77756.089999999982</v>
      </c>
    </row>
    <row r="196" spans="1:8" outlineLevel="2" x14ac:dyDescent="0.25">
      <c r="A196" s="27" t="s">
        <v>442</v>
      </c>
      <c r="B196" s="28"/>
      <c r="C196" s="29" t="s">
        <v>443</v>
      </c>
      <c r="D196" s="28"/>
      <c r="E196" s="30"/>
      <c r="F196" s="31"/>
      <c r="G196" s="32"/>
      <c r="H196" s="33"/>
    </row>
    <row r="197" spans="1:8" s="22" customFormat="1" ht="31.5" outlineLevel="2" x14ac:dyDescent="0.25">
      <c r="A197" s="34" t="s">
        <v>444</v>
      </c>
      <c r="B197" s="35">
        <v>99806</v>
      </c>
      <c r="C197" s="36" t="s">
        <v>445</v>
      </c>
      <c r="D197" s="34" t="s">
        <v>58</v>
      </c>
      <c r="E197" s="30">
        <v>4503.7</v>
      </c>
      <c r="F197" s="33">
        <v>0.56999999999999995</v>
      </c>
      <c r="G197" s="32">
        <f t="shared" ref="G197:G199" si="28">TRUNC(F197*(1+$E$2),2)</f>
        <v>0.72</v>
      </c>
      <c r="H197" s="33">
        <f t="shared" ref="H197:H199" si="29">TRUNC((G197*E197),2)</f>
        <v>3242.66</v>
      </c>
    </row>
    <row r="198" spans="1:8" s="22" customFormat="1" outlineLevel="2" x14ac:dyDescent="0.25">
      <c r="A198" s="34" t="s">
        <v>446</v>
      </c>
      <c r="B198" s="34" t="s">
        <v>46</v>
      </c>
      <c r="C198" s="36" t="s">
        <v>47</v>
      </c>
      <c r="D198" s="34" t="s">
        <v>48</v>
      </c>
      <c r="E198" s="30">
        <v>16</v>
      </c>
      <c r="F198" s="33">
        <v>3161.4</v>
      </c>
      <c r="G198" s="32">
        <f t="shared" si="28"/>
        <v>4006.44</v>
      </c>
      <c r="H198" s="33">
        <f t="shared" si="29"/>
        <v>64103.040000000001</v>
      </c>
    </row>
    <row r="199" spans="1:8" s="22" customFormat="1" outlineLevel="2" x14ac:dyDescent="0.25">
      <c r="A199" s="34" t="s">
        <v>447</v>
      </c>
      <c r="B199" s="34" t="s">
        <v>448</v>
      </c>
      <c r="C199" s="36" t="s">
        <v>449</v>
      </c>
      <c r="D199" s="34" t="s">
        <v>58</v>
      </c>
      <c r="E199" s="30">
        <v>5824.78</v>
      </c>
      <c r="F199" s="33">
        <v>2.2599999999999998</v>
      </c>
      <c r="G199" s="32">
        <f t="shared" si="28"/>
        <v>2.86</v>
      </c>
      <c r="H199" s="33">
        <f t="shared" si="29"/>
        <v>16658.87</v>
      </c>
    </row>
    <row r="200" spans="1:8" s="12" customFormat="1" outlineLevel="1" x14ac:dyDescent="0.25">
      <c r="A200" s="60"/>
      <c r="B200" s="37"/>
      <c r="C200" s="38" t="s">
        <v>49</v>
      </c>
      <c r="D200" s="37"/>
      <c r="E200" s="39"/>
      <c r="F200" s="40"/>
      <c r="G200" s="41"/>
      <c r="H200" s="42">
        <f>SUM(H197:H199)</f>
        <v>84004.569999999992</v>
      </c>
    </row>
    <row r="201" spans="1:8" outlineLevel="2" x14ac:dyDescent="0.25">
      <c r="A201" s="27" t="s">
        <v>450</v>
      </c>
      <c r="B201" s="28"/>
      <c r="C201" s="29" t="s">
        <v>451</v>
      </c>
      <c r="D201" s="28"/>
      <c r="E201" s="30"/>
      <c r="F201" s="31"/>
      <c r="G201" s="32"/>
      <c r="H201" s="33"/>
    </row>
    <row r="202" spans="1:8" s="22" customFormat="1" ht="31.5" outlineLevel="2" x14ac:dyDescent="0.25">
      <c r="A202" s="34" t="s">
        <v>452</v>
      </c>
      <c r="B202" s="35">
        <v>85005</v>
      </c>
      <c r="C202" s="36" t="s">
        <v>453</v>
      </c>
      <c r="D202" s="34" t="s">
        <v>58</v>
      </c>
      <c r="E202" s="30">
        <v>36.299999999999997</v>
      </c>
      <c r="F202" s="33">
        <v>429.51</v>
      </c>
      <c r="G202" s="32">
        <f t="shared" ref="G202:G210" si="30">TRUNC(F202*(1+$E$2),2)</f>
        <v>544.30999999999995</v>
      </c>
      <c r="H202" s="33">
        <f t="shared" ref="H202:H210" si="31">TRUNC((G202*E202),2)</f>
        <v>19758.45</v>
      </c>
    </row>
    <row r="203" spans="1:8" s="22" customFormat="1" ht="31.5" outlineLevel="2" x14ac:dyDescent="0.25">
      <c r="A203" s="34" t="s">
        <v>454</v>
      </c>
      <c r="B203" s="35">
        <v>95547</v>
      </c>
      <c r="C203" s="36" t="s">
        <v>455</v>
      </c>
      <c r="D203" s="34" t="s">
        <v>113</v>
      </c>
      <c r="E203" s="30">
        <v>55</v>
      </c>
      <c r="F203" s="33">
        <v>57.5</v>
      </c>
      <c r="G203" s="32">
        <f t="shared" si="30"/>
        <v>72.86</v>
      </c>
      <c r="H203" s="33">
        <f t="shared" si="31"/>
        <v>4007.3</v>
      </c>
    </row>
    <row r="204" spans="1:8" s="22" customFormat="1" ht="31.5" outlineLevel="2" x14ac:dyDescent="0.25">
      <c r="A204" s="34" t="s">
        <v>456</v>
      </c>
      <c r="B204" s="35">
        <v>95544</v>
      </c>
      <c r="C204" s="36" t="s">
        <v>457</v>
      </c>
      <c r="D204" s="34" t="s">
        <v>113</v>
      </c>
      <c r="E204" s="30">
        <v>55</v>
      </c>
      <c r="F204" s="33">
        <v>30.21</v>
      </c>
      <c r="G204" s="32">
        <f t="shared" si="30"/>
        <v>38.28</v>
      </c>
      <c r="H204" s="33">
        <f t="shared" si="31"/>
        <v>2105.4</v>
      </c>
    </row>
    <row r="205" spans="1:8" s="22" customFormat="1" ht="31.5" outlineLevel="2" x14ac:dyDescent="0.25">
      <c r="A205" s="34" t="s">
        <v>458</v>
      </c>
      <c r="B205" s="34" t="s">
        <v>459</v>
      </c>
      <c r="C205" s="36" t="s">
        <v>460</v>
      </c>
      <c r="D205" s="34" t="s">
        <v>113</v>
      </c>
      <c r="E205" s="30">
        <v>55</v>
      </c>
      <c r="F205" s="33">
        <v>56.96</v>
      </c>
      <c r="G205" s="32">
        <f t="shared" si="30"/>
        <v>72.180000000000007</v>
      </c>
      <c r="H205" s="33">
        <f t="shared" si="31"/>
        <v>3969.9</v>
      </c>
    </row>
    <row r="206" spans="1:8" s="22" customFormat="1" ht="31.5" outlineLevel="2" x14ac:dyDescent="0.25">
      <c r="A206" s="34" t="s">
        <v>461</v>
      </c>
      <c r="B206" s="34" t="s">
        <v>462</v>
      </c>
      <c r="C206" s="36" t="s">
        <v>463</v>
      </c>
      <c r="D206" s="34" t="s">
        <v>113</v>
      </c>
      <c r="E206" s="30">
        <v>1</v>
      </c>
      <c r="F206" s="33">
        <v>931.14</v>
      </c>
      <c r="G206" s="32">
        <f t="shared" si="30"/>
        <v>1180.03</v>
      </c>
      <c r="H206" s="33">
        <f t="shared" si="31"/>
        <v>1180.03</v>
      </c>
    </row>
    <row r="207" spans="1:8" s="22" customFormat="1" ht="47.25" outlineLevel="2" x14ac:dyDescent="0.25">
      <c r="A207" s="34" t="s">
        <v>464</v>
      </c>
      <c r="B207" s="34" t="s">
        <v>465</v>
      </c>
      <c r="C207" s="36" t="s">
        <v>466</v>
      </c>
      <c r="D207" s="34" t="s">
        <v>113</v>
      </c>
      <c r="E207" s="30">
        <v>1</v>
      </c>
      <c r="F207" s="33">
        <v>4800</v>
      </c>
      <c r="G207" s="32">
        <f t="shared" si="30"/>
        <v>6083.04</v>
      </c>
      <c r="H207" s="33">
        <f t="shared" si="31"/>
        <v>6083.04</v>
      </c>
    </row>
    <row r="208" spans="1:8" s="22" customFormat="1" ht="47.25" outlineLevel="2" x14ac:dyDescent="0.25">
      <c r="A208" s="34" t="s">
        <v>467</v>
      </c>
      <c r="B208" s="35">
        <v>100862</v>
      </c>
      <c r="C208" s="36" t="s">
        <v>468</v>
      </c>
      <c r="D208" s="34" t="s">
        <v>113</v>
      </c>
      <c r="E208" s="30">
        <v>302</v>
      </c>
      <c r="F208" s="33">
        <v>24.07</v>
      </c>
      <c r="G208" s="32">
        <f t="shared" si="30"/>
        <v>30.5</v>
      </c>
      <c r="H208" s="33">
        <f t="shared" si="31"/>
        <v>9211</v>
      </c>
    </row>
    <row r="209" spans="1:9" s="22" customFormat="1" ht="47.25" outlineLevel="2" x14ac:dyDescent="0.25">
      <c r="A209" s="34" t="s">
        <v>469</v>
      </c>
      <c r="B209" s="34" t="s">
        <v>470</v>
      </c>
      <c r="C209" s="36" t="s">
        <v>471</v>
      </c>
      <c r="D209" s="34" t="s">
        <v>113</v>
      </c>
      <c r="E209" s="30">
        <v>215</v>
      </c>
      <c r="F209" s="33">
        <v>59.34</v>
      </c>
      <c r="G209" s="32">
        <f t="shared" si="30"/>
        <v>75.2</v>
      </c>
      <c r="H209" s="33">
        <f t="shared" si="31"/>
        <v>16168</v>
      </c>
    </row>
    <row r="210" spans="1:9" s="22" customFormat="1" outlineLevel="2" x14ac:dyDescent="0.25">
      <c r="A210" s="34" t="s">
        <v>472</v>
      </c>
      <c r="B210" s="34" t="s">
        <v>473</v>
      </c>
      <c r="C210" s="36" t="s">
        <v>474</v>
      </c>
      <c r="D210" s="34" t="s">
        <v>58</v>
      </c>
      <c r="E210" s="30">
        <v>9561.6200000000008</v>
      </c>
      <c r="F210" s="33">
        <v>0.18</v>
      </c>
      <c r="G210" s="32">
        <f t="shared" si="30"/>
        <v>0.22</v>
      </c>
      <c r="H210" s="33">
        <f t="shared" si="31"/>
        <v>2103.5500000000002</v>
      </c>
    </row>
    <row r="211" spans="1:9" s="12" customFormat="1" outlineLevel="1" x14ac:dyDescent="0.25">
      <c r="A211" s="60"/>
      <c r="B211" s="37"/>
      <c r="C211" s="38" t="s">
        <v>49</v>
      </c>
      <c r="D211" s="37"/>
      <c r="E211" s="39"/>
      <c r="F211" s="40"/>
      <c r="G211" s="41"/>
      <c r="H211" s="42">
        <f>SUM(H202:H210)</f>
        <v>64586.670000000006</v>
      </c>
    </row>
    <row r="212" spans="1:9" s="12" customFormat="1" outlineLevel="1" x14ac:dyDescent="0.25">
      <c r="A212" s="60"/>
      <c r="B212" s="37"/>
      <c r="C212" s="38" t="s">
        <v>475</v>
      </c>
      <c r="D212" s="37"/>
      <c r="E212" s="39"/>
      <c r="F212" s="40"/>
      <c r="G212" s="41"/>
      <c r="H212" s="42">
        <f>H65+H72+H90+H98+H103+H113+H145+H158+H172+H187+H195+H200+H211</f>
        <v>8454155.2399999984</v>
      </c>
    </row>
    <row r="213" spans="1:9" s="23" customFormat="1" ht="15.75" customHeight="1" x14ac:dyDescent="0.25">
      <c r="A213" s="24" t="s">
        <v>476</v>
      </c>
      <c r="B213" s="25"/>
      <c r="C213" s="26" t="s">
        <v>477</v>
      </c>
      <c r="D213" s="26"/>
      <c r="E213" s="26"/>
      <c r="F213" s="25"/>
      <c r="G213" s="25"/>
      <c r="H213" s="25"/>
      <c r="I213" s="22"/>
    </row>
    <row r="214" spans="1:9" outlineLevel="2" x14ac:dyDescent="0.25">
      <c r="A214" s="63" t="s">
        <v>478</v>
      </c>
      <c r="B214" s="64"/>
      <c r="C214" s="65" t="s">
        <v>479</v>
      </c>
      <c r="D214" s="65"/>
      <c r="E214" s="65"/>
      <c r="F214" s="65"/>
      <c r="G214" s="65"/>
      <c r="H214" s="65"/>
    </row>
    <row r="215" spans="1:9" outlineLevel="2" x14ac:dyDescent="0.25">
      <c r="A215" s="28" t="s">
        <v>480</v>
      </c>
      <c r="B215" s="28"/>
      <c r="C215" s="29" t="s">
        <v>481</v>
      </c>
      <c r="D215" s="28"/>
      <c r="E215" s="30"/>
      <c r="F215" s="31"/>
      <c r="G215" s="32"/>
      <c r="H215" s="33"/>
    </row>
    <row r="216" spans="1:9" s="22" customFormat="1" ht="47.25" outlineLevel="2" x14ac:dyDescent="0.25">
      <c r="A216" s="34" t="s">
        <v>482</v>
      </c>
      <c r="B216" s="35">
        <v>96521</v>
      </c>
      <c r="C216" s="36" t="s">
        <v>483</v>
      </c>
      <c r="D216" s="34" t="s">
        <v>88</v>
      </c>
      <c r="E216" s="30">
        <v>140.44</v>
      </c>
      <c r="F216" s="33">
        <v>26.34</v>
      </c>
      <c r="G216" s="32">
        <f t="shared" ref="G216:G223" si="32">TRUNC(F216*(1+$E$2),2)</f>
        <v>33.380000000000003</v>
      </c>
      <c r="H216" s="33">
        <f t="shared" ref="H216:H223" si="33">TRUNC((G216*E216),2)</f>
        <v>4687.88</v>
      </c>
    </row>
    <row r="217" spans="1:9" s="22" customFormat="1" ht="31.5" outlineLevel="2" x14ac:dyDescent="0.25">
      <c r="A217" s="34" t="s">
        <v>484</v>
      </c>
      <c r="B217" s="35">
        <v>96525</v>
      </c>
      <c r="C217" s="36" t="s">
        <v>485</v>
      </c>
      <c r="D217" s="34" t="s">
        <v>88</v>
      </c>
      <c r="E217" s="30">
        <v>25.36</v>
      </c>
      <c r="F217" s="33">
        <v>25.48</v>
      </c>
      <c r="G217" s="32">
        <f t="shared" si="32"/>
        <v>32.29</v>
      </c>
      <c r="H217" s="33">
        <f t="shared" si="33"/>
        <v>818.87</v>
      </c>
    </row>
    <row r="218" spans="1:9" s="22" customFormat="1" ht="31.5" outlineLevel="2" x14ac:dyDescent="0.25">
      <c r="A218" s="34" t="s">
        <v>486</v>
      </c>
      <c r="B218" s="35">
        <v>93382</v>
      </c>
      <c r="C218" s="36" t="s">
        <v>487</v>
      </c>
      <c r="D218" s="34" t="s">
        <v>88</v>
      </c>
      <c r="E218" s="30">
        <v>107.83</v>
      </c>
      <c r="F218" s="33">
        <v>19.420000000000002</v>
      </c>
      <c r="G218" s="32">
        <f t="shared" si="32"/>
        <v>24.61</v>
      </c>
      <c r="H218" s="33">
        <f t="shared" si="33"/>
        <v>2653.69</v>
      </c>
    </row>
    <row r="219" spans="1:9" s="22" customFormat="1" ht="63" outlineLevel="2" x14ac:dyDescent="0.25">
      <c r="A219" s="34" t="s">
        <v>488</v>
      </c>
      <c r="B219" s="45">
        <v>100981</v>
      </c>
      <c r="C219" s="46" t="s">
        <v>117</v>
      </c>
      <c r="D219" s="34" t="s">
        <v>88</v>
      </c>
      <c r="E219" s="30">
        <v>81.150000000000006</v>
      </c>
      <c r="F219" s="33">
        <v>4.8600000000000003</v>
      </c>
      <c r="G219" s="32">
        <f t="shared" si="32"/>
        <v>6.15</v>
      </c>
      <c r="H219" s="33">
        <f t="shared" si="33"/>
        <v>499.07</v>
      </c>
    </row>
    <row r="220" spans="1:9" s="22" customFormat="1" ht="47.25" outlineLevel="2" x14ac:dyDescent="0.25">
      <c r="A220" s="34" t="s">
        <v>489</v>
      </c>
      <c r="B220" s="35">
        <v>97914</v>
      </c>
      <c r="C220" s="36" t="s">
        <v>119</v>
      </c>
      <c r="D220" s="34" t="s">
        <v>120</v>
      </c>
      <c r="E220" s="30">
        <v>811.5</v>
      </c>
      <c r="F220" s="33">
        <v>1.53</v>
      </c>
      <c r="G220" s="32">
        <f t="shared" si="32"/>
        <v>1.93</v>
      </c>
      <c r="H220" s="33">
        <f t="shared" si="33"/>
        <v>1566.19</v>
      </c>
    </row>
    <row r="221" spans="1:9" s="22" customFormat="1" ht="31.5" outlineLevel="2" x14ac:dyDescent="0.25">
      <c r="A221" s="34" t="s">
        <v>490</v>
      </c>
      <c r="B221" s="35">
        <v>96619</v>
      </c>
      <c r="C221" s="36" t="s">
        <v>491</v>
      </c>
      <c r="D221" s="34" t="s">
        <v>58</v>
      </c>
      <c r="E221" s="30">
        <v>102.63</v>
      </c>
      <c r="F221" s="33">
        <v>21.07</v>
      </c>
      <c r="G221" s="32">
        <f t="shared" si="32"/>
        <v>26.7</v>
      </c>
      <c r="H221" s="33">
        <f t="shared" si="33"/>
        <v>2740.22</v>
      </c>
    </row>
    <row r="222" spans="1:9" s="22" customFormat="1" ht="31.5" outlineLevel="2" x14ac:dyDescent="0.25">
      <c r="A222" s="34" t="s">
        <v>492</v>
      </c>
      <c r="B222" s="35">
        <v>95241</v>
      </c>
      <c r="C222" s="36" t="s">
        <v>493</v>
      </c>
      <c r="D222" s="34" t="s">
        <v>58</v>
      </c>
      <c r="E222" s="30">
        <v>63.4</v>
      </c>
      <c r="F222" s="33">
        <v>20.23</v>
      </c>
      <c r="G222" s="32">
        <f t="shared" si="32"/>
        <v>25.63</v>
      </c>
      <c r="H222" s="33">
        <f t="shared" si="33"/>
        <v>1624.94</v>
      </c>
    </row>
    <row r="223" spans="1:9" s="22" customFormat="1" ht="31.5" outlineLevel="2" x14ac:dyDescent="0.25">
      <c r="A223" s="34" t="s">
        <v>494</v>
      </c>
      <c r="B223" s="35">
        <v>98557</v>
      </c>
      <c r="C223" s="36" t="s">
        <v>495</v>
      </c>
      <c r="D223" s="34" t="s">
        <v>58</v>
      </c>
      <c r="E223" s="30">
        <v>228.27</v>
      </c>
      <c r="F223" s="33">
        <v>27.69</v>
      </c>
      <c r="G223" s="32">
        <f t="shared" si="32"/>
        <v>35.090000000000003</v>
      </c>
      <c r="H223" s="33">
        <f t="shared" si="33"/>
        <v>8009.99</v>
      </c>
    </row>
    <row r="224" spans="1:9" s="12" customFormat="1" outlineLevel="1" x14ac:dyDescent="0.25">
      <c r="A224" s="34"/>
      <c r="B224" s="37"/>
      <c r="C224" s="38" t="s">
        <v>49</v>
      </c>
      <c r="D224" s="37"/>
      <c r="E224" s="39"/>
      <c r="F224" s="40"/>
      <c r="G224" s="41"/>
      <c r="H224" s="42">
        <f>SUM(H216:H223)</f>
        <v>22600.85</v>
      </c>
    </row>
    <row r="225" spans="1:8" outlineLevel="2" x14ac:dyDescent="0.25">
      <c r="A225" s="27" t="s">
        <v>496</v>
      </c>
      <c r="B225" s="28"/>
      <c r="C225" s="29" t="s">
        <v>497</v>
      </c>
      <c r="D225" s="28"/>
      <c r="E225" s="30"/>
      <c r="F225" s="31"/>
      <c r="G225" s="32"/>
      <c r="H225" s="33"/>
    </row>
    <row r="226" spans="1:8" s="22" customFormat="1" ht="47.25" outlineLevel="2" x14ac:dyDescent="0.25">
      <c r="A226" s="34" t="s">
        <v>498</v>
      </c>
      <c r="B226" s="35">
        <v>96532</v>
      </c>
      <c r="C226" s="36" t="s">
        <v>499</v>
      </c>
      <c r="D226" s="34" t="s">
        <v>58</v>
      </c>
      <c r="E226" s="30">
        <v>136.4</v>
      </c>
      <c r="F226" s="33">
        <v>120.85</v>
      </c>
      <c r="G226" s="32">
        <f t="shared" ref="G226:G230" si="34">TRUNC(F226*(1+$E$2),2)</f>
        <v>153.15</v>
      </c>
      <c r="H226" s="33">
        <f t="shared" ref="H226:H230" si="35">TRUNC((G226*E226),2)</f>
        <v>20889.66</v>
      </c>
    </row>
    <row r="227" spans="1:8" s="22" customFormat="1" ht="47.25" outlineLevel="2" x14ac:dyDescent="0.25">
      <c r="A227" s="34" t="s">
        <v>500</v>
      </c>
      <c r="B227" s="34" t="s">
        <v>501</v>
      </c>
      <c r="C227" s="36" t="s">
        <v>502</v>
      </c>
      <c r="D227" s="34" t="s">
        <v>88</v>
      </c>
      <c r="E227" s="30">
        <v>38.15</v>
      </c>
      <c r="F227" s="33">
        <v>541.82000000000005</v>
      </c>
      <c r="G227" s="32">
        <f t="shared" si="34"/>
        <v>686.64</v>
      </c>
      <c r="H227" s="33">
        <f t="shared" si="35"/>
        <v>26195.31</v>
      </c>
    </row>
    <row r="228" spans="1:8" s="22" customFormat="1" ht="31.5" outlineLevel="2" x14ac:dyDescent="0.25">
      <c r="A228" s="34" t="s">
        <v>503</v>
      </c>
      <c r="B228" s="35">
        <v>96543</v>
      </c>
      <c r="C228" s="36" t="s">
        <v>504</v>
      </c>
      <c r="D228" s="34" t="s">
        <v>505</v>
      </c>
      <c r="E228" s="30">
        <v>32.33</v>
      </c>
      <c r="F228" s="33">
        <v>12.33</v>
      </c>
      <c r="G228" s="32">
        <f t="shared" si="34"/>
        <v>15.62</v>
      </c>
      <c r="H228" s="33">
        <f t="shared" si="35"/>
        <v>504.99</v>
      </c>
    </row>
    <row r="229" spans="1:8" s="22" customFormat="1" ht="31.5" outlineLevel="2" x14ac:dyDescent="0.25">
      <c r="A229" s="34" t="s">
        <v>506</v>
      </c>
      <c r="B229" s="35">
        <v>96546</v>
      </c>
      <c r="C229" s="36" t="s">
        <v>507</v>
      </c>
      <c r="D229" s="34" t="s">
        <v>505</v>
      </c>
      <c r="E229" s="30">
        <v>2431.69</v>
      </c>
      <c r="F229" s="33">
        <v>9.1300000000000008</v>
      </c>
      <c r="G229" s="32">
        <f t="shared" si="34"/>
        <v>11.57</v>
      </c>
      <c r="H229" s="33">
        <f t="shared" si="35"/>
        <v>28134.65</v>
      </c>
    </row>
    <row r="230" spans="1:8" s="22" customFormat="1" ht="31.5" outlineLevel="2" x14ac:dyDescent="0.25">
      <c r="A230" s="34" t="s">
        <v>508</v>
      </c>
      <c r="B230" s="35">
        <v>96548</v>
      </c>
      <c r="C230" s="36" t="s">
        <v>509</v>
      </c>
      <c r="D230" s="34" t="s">
        <v>505</v>
      </c>
      <c r="E230" s="30">
        <v>77.67</v>
      </c>
      <c r="F230" s="33">
        <v>7.17</v>
      </c>
      <c r="G230" s="32">
        <f t="shared" si="34"/>
        <v>9.08</v>
      </c>
      <c r="H230" s="33">
        <f t="shared" si="35"/>
        <v>705.24</v>
      </c>
    </row>
    <row r="231" spans="1:8" s="12" customFormat="1" outlineLevel="1" x14ac:dyDescent="0.25">
      <c r="A231" s="34"/>
      <c r="B231" s="37"/>
      <c r="C231" s="38" t="s">
        <v>49</v>
      </c>
      <c r="D231" s="37"/>
      <c r="E231" s="39"/>
      <c r="F231" s="40"/>
      <c r="G231" s="41"/>
      <c r="H231" s="42">
        <f>SUM(H226:H230)</f>
        <v>76429.850000000006</v>
      </c>
    </row>
    <row r="232" spans="1:8" outlineLevel="2" x14ac:dyDescent="0.25">
      <c r="A232" s="27" t="s">
        <v>510</v>
      </c>
      <c r="B232" s="28"/>
      <c r="C232" s="29" t="s">
        <v>511</v>
      </c>
      <c r="D232" s="28"/>
      <c r="E232" s="30"/>
      <c r="F232" s="31"/>
      <c r="G232" s="32"/>
      <c r="H232" s="33"/>
    </row>
    <row r="233" spans="1:8" s="22" customFormat="1" ht="47.25" outlineLevel="2" x14ac:dyDescent="0.25">
      <c r="A233" s="34" t="s">
        <v>512</v>
      </c>
      <c r="B233" s="35">
        <v>96533</v>
      </c>
      <c r="C233" s="36" t="s">
        <v>513</v>
      </c>
      <c r="D233" s="34" t="s">
        <v>58</v>
      </c>
      <c r="E233" s="30">
        <v>228.27</v>
      </c>
      <c r="F233" s="33">
        <v>57.82</v>
      </c>
      <c r="G233" s="32">
        <f t="shared" ref="G233:G240" si="36">TRUNC(F233*(1+$E$2),2)</f>
        <v>73.27</v>
      </c>
      <c r="H233" s="33">
        <f t="shared" ref="H233:H240" si="37">TRUNC((G233*E233),2)</f>
        <v>16725.34</v>
      </c>
    </row>
    <row r="234" spans="1:8" s="22" customFormat="1" ht="47.25" outlineLevel="2" x14ac:dyDescent="0.25">
      <c r="A234" s="34" t="s">
        <v>514</v>
      </c>
      <c r="B234" s="34" t="s">
        <v>515</v>
      </c>
      <c r="C234" s="36" t="s">
        <v>516</v>
      </c>
      <c r="D234" s="34" t="s">
        <v>517</v>
      </c>
      <c r="E234" s="30">
        <v>16.8</v>
      </c>
      <c r="F234" s="33">
        <v>536.63</v>
      </c>
      <c r="G234" s="32">
        <f t="shared" si="36"/>
        <v>680.07</v>
      </c>
      <c r="H234" s="33">
        <f t="shared" si="37"/>
        <v>11425.17</v>
      </c>
    </row>
    <row r="235" spans="1:8" s="22" customFormat="1" ht="31.5" outlineLevel="2" x14ac:dyDescent="0.25">
      <c r="A235" s="34" t="s">
        <v>518</v>
      </c>
      <c r="B235" s="35">
        <v>96543</v>
      </c>
      <c r="C235" s="36" t="s">
        <v>504</v>
      </c>
      <c r="D235" s="34" t="s">
        <v>505</v>
      </c>
      <c r="E235" s="30">
        <v>169.4</v>
      </c>
      <c r="F235" s="33">
        <v>12.33</v>
      </c>
      <c r="G235" s="32">
        <f t="shared" si="36"/>
        <v>15.62</v>
      </c>
      <c r="H235" s="33">
        <f t="shared" si="37"/>
        <v>2646.02</v>
      </c>
    </row>
    <row r="236" spans="1:8" s="22" customFormat="1" ht="31.5" outlineLevel="2" x14ac:dyDescent="0.25">
      <c r="A236" s="34" t="s">
        <v>519</v>
      </c>
      <c r="B236" s="35">
        <v>96544</v>
      </c>
      <c r="C236" s="36" t="s">
        <v>520</v>
      </c>
      <c r="D236" s="34" t="s">
        <v>505</v>
      </c>
      <c r="E236" s="30">
        <v>50.27</v>
      </c>
      <c r="F236" s="33">
        <v>11.28</v>
      </c>
      <c r="G236" s="32">
        <f t="shared" si="36"/>
        <v>14.29</v>
      </c>
      <c r="H236" s="33">
        <f t="shared" si="37"/>
        <v>718.35</v>
      </c>
    </row>
    <row r="237" spans="1:8" s="22" customFormat="1" ht="31.5" outlineLevel="2" x14ac:dyDescent="0.25">
      <c r="A237" s="34" t="s">
        <v>521</v>
      </c>
      <c r="B237" s="35">
        <v>96545</v>
      </c>
      <c r="C237" s="36" t="s">
        <v>522</v>
      </c>
      <c r="D237" s="34" t="s">
        <v>505</v>
      </c>
      <c r="E237" s="30">
        <v>236.82</v>
      </c>
      <c r="F237" s="33">
        <v>10.33</v>
      </c>
      <c r="G237" s="32">
        <f t="shared" si="36"/>
        <v>13.09</v>
      </c>
      <c r="H237" s="33">
        <f t="shared" si="37"/>
        <v>3099.97</v>
      </c>
    </row>
    <row r="238" spans="1:8" s="22" customFormat="1" ht="31.5" outlineLevel="2" x14ac:dyDescent="0.25">
      <c r="A238" s="34" t="s">
        <v>523</v>
      </c>
      <c r="B238" s="35">
        <v>96546</v>
      </c>
      <c r="C238" s="36" t="s">
        <v>507</v>
      </c>
      <c r="D238" s="34" t="s">
        <v>505</v>
      </c>
      <c r="E238" s="30">
        <v>416.36</v>
      </c>
      <c r="F238" s="33">
        <v>9.1300000000000008</v>
      </c>
      <c r="G238" s="32">
        <f t="shared" si="36"/>
        <v>11.57</v>
      </c>
      <c r="H238" s="33">
        <f t="shared" si="37"/>
        <v>4817.28</v>
      </c>
    </row>
    <row r="239" spans="1:8" s="22" customFormat="1" ht="31.5" outlineLevel="2" x14ac:dyDescent="0.25">
      <c r="A239" s="34" t="s">
        <v>524</v>
      </c>
      <c r="B239" s="35">
        <v>96547</v>
      </c>
      <c r="C239" s="36" t="s">
        <v>525</v>
      </c>
      <c r="D239" s="34" t="s">
        <v>505</v>
      </c>
      <c r="E239" s="30">
        <v>57.18</v>
      </c>
      <c r="F239" s="33">
        <v>7.66</v>
      </c>
      <c r="G239" s="32">
        <f t="shared" si="36"/>
        <v>9.6999999999999993</v>
      </c>
      <c r="H239" s="33">
        <f t="shared" si="37"/>
        <v>554.64</v>
      </c>
    </row>
    <row r="240" spans="1:8" s="22" customFormat="1" ht="31.5" outlineLevel="2" x14ac:dyDescent="0.25">
      <c r="A240" s="34" t="s">
        <v>526</v>
      </c>
      <c r="B240" s="35">
        <v>96548</v>
      </c>
      <c r="C240" s="36" t="s">
        <v>509</v>
      </c>
      <c r="D240" s="34" t="s">
        <v>505</v>
      </c>
      <c r="E240" s="30">
        <v>224.45</v>
      </c>
      <c r="F240" s="33">
        <v>7.17</v>
      </c>
      <c r="G240" s="32">
        <f t="shared" si="36"/>
        <v>9.08</v>
      </c>
      <c r="H240" s="33">
        <f t="shared" si="37"/>
        <v>2038</v>
      </c>
    </row>
    <row r="241" spans="1:8" s="12" customFormat="1" outlineLevel="1" x14ac:dyDescent="0.25">
      <c r="A241" s="34"/>
      <c r="B241" s="37"/>
      <c r="C241" s="38" t="s">
        <v>49</v>
      </c>
      <c r="D241" s="37"/>
      <c r="E241" s="39"/>
      <c r="F241" s="40"/>
      <c r="G241" s="41"/>
      <c r="H241" s="42">
        <f>SUM(H233:H240)</f>
        <v>42024.77</v>
      </c>
    </row>
    <row r="242" spans="1:8" s="12" customFormat="1" outlineLevel="1" x14ac:dyDescent="0.25">
      <c r="A242" s="27" t="s">
        <v>527</v>
      </c>
      <c r="B242" s="28"/>
      <c r="C242" s="29" t="s">
        <v>528</v>
      </c>
      <c r="D242" s="28"/>
      <c r="E242" s="30"/>
      <c r="F242" s="31"/>
      <c r="G242" s="32"/>
      <c r="H242" s="62"/>
    </row>
    <row r="243" spans="1:8" s="22" customFormat="1" ht="47.25" outlineLevel="2" x14ac:dyDescent="0.25">
      <c r="A243" s="34" t="s">
        <v>529</v>
      </c>
      <c r="B243" s="34" t="s">
        <v>530</v>
      </c>
      <c r="C243" s="36" t="s">
        <v>531</v>
      </c>
      <c r="D243" s="34" t="s">
        <v>88</v>
      </c>
      <c r="E243" s="30">
        <v>6.29</v>
      </c>
      <c r="F243" s="33">
        <v>511.53</v>
      </c>
      <c r="G243" s="32">
        <f t="shared" ref="G243:G244" si="38">TRUNC(F243*(1+$E$2),2)</f>
        <v>648.26</v>
      </c>
      <c r="H243" s="33">
        <f t="shared" ref="H243:H244" si="39">TRUNC((G243*E243),2)</f>
        <v>4077.55</v>
      </c>
    </row>
    <row r="244" spans="1:8" s="22" customFormat="1" ht="31.5" outlineLevel="2" x14ac:dyDescent="0.25">
      <c r="A244" s="34" t="s">
        <v>532</v>
      </c>
      <c r="B244" s="34" t="s">
        <v>533</v>
      </c>
      <c r="C244" s="36" t="s">
        <v>534</v>
      </c>
      <c r="D244" s="34" t="s">
        <v>58</v>
      </c>
      <c r="E244" s="30">
        <v>384.74</v>
      </c>
      <c r="F244" s="33">
        <v>25.47</v>
      </c>
      <c r="G244" s="32">
        <f t="shared" si="38"/>
        <v>32.270000000000003</v>
      </c>
      <c r="H244" s="33">
        <f t="shared" si="39"/>
        <v>12415.55</v>
      </c>
    </row>
    <row r="245" spans="1:8" outlineLevel="2" x14ac:dyDescent="0.25">
      <c r="A245" s="34"/>
      <c r="B245" s="37"/>
      <c r="C245" s="38" t="s">
        <v>49</v>
      </c>
      <c r="D245" s="37"/>
      <c r="E245" s="39"/>
      <c r="F245" s="40"/>
      <c r="G245" s="41"/>
      <c r="H245" s="42">
        <f>SUM(H243:H244)</f>
        <v>16493.099999999999</v>
      </c>
    </row>
    <row r="246" spans="1:8" outlineLevel="1" x14ac:dyDescent="0.25">
      <c r="A246" s="27" t="s">
        <v>535</v>
      </c>
      <c r="B246" s="27"/>
      <c r="C246" s="53" t="s">
        <v>536</v>
      </c>
      <c r="D246" s="27"/>
      <c r="E246" s="58"/>
      <c r="F246" s="57"/>
      <c r="G246" s="32"/>
      <c r="H246" s="57"/>
    </row>
    <row r="247" spans="1:8" s="22" customFormat="1" ht="47.25" outlineLevel="2" x14ac:dyDescent="0.25">
      <c r="A247" s="34" t="s">
        <v>537</v>
      </c>
      <c r="B247" s="35">
        <v>92510</v>
      </c>
      <c r="C247" s="36" t="s">
        <v>538</v>
      </c>
      <c r="D247" s="34" t="s">
        <v>58</v>
      </c>
      <c r="E247" s="30">
        <v>34.01</v>
      </c>
      <c r="F247" s="33">
        <v>35.32</v>
      </c>
      <c r="G247" s="32">
        <f t="shared" ref="G247:G250" si="40">TRUNC(F247*(1+$E$2),2)</f>
        <v>44.76</v>
      </c>
      <c r="H247" s="33">
        <f t="shared" ref="H247:H250" si="41">TRUNC((G247*E247),2)</f>
        <v>1522.28</v>
      </c>
    </row>
    <row r="248" spans="1:8" s="22" customFormat="1" ht="47.25" outlineLevel="2" x14ac:dyDescent="0.25">
      <c r="A248" s="34" t="s">
        <v>539</v>
      </c>
      <c r="B248" s="34" t="s">
        <v>540</v>
      </c>
      <c r="C248" s="36" t="s">
        <v>541</v>
      </c>
      <c r="D248" s="34" t="s">
        <v>88</v>
      </c>
      <c r="E248" s="30">
        <v>5.0999999999999996</v>
      </c>
      <c r="F248" s="33">
        <v>516.07000000000005</v>
      </c>
      <c r="G248" s="32">
        <f t="shared" si="40"/>
        <v>654.01</v>
      </c>
      <c r="H248" s="33">
        <f t="shared" si="41"/>
        <v>3335.45</v>
      </c>
    </row>
    <row r="249" spans="1:8" s="22" customFormat="1" ht="47.25" outlineLevel="2" x14ac:dyDescent="0.25">
      <c r="A249" s="34" t="s">
        <v>542</v>
      </c>
      <c r="B249" s="35">
        <v>92786</v>
      </c>
      <c r="C249" s="36" t="s">
        <v>543</v>
      </c>
      <c r="D249" s="34" t="s">
        <v>505</v>
      </c>
      <c r="E249" s="30">
        <v>311.63</v>
      </c>
      <c r="F249" s="33">
        <v>9.36</v>
      </c>
      <c r="G249" s="32">
        <f t="shared" si="40"/>
        <v>11.86</v>
      </c>
      <c r="H249" s="33">
        <f t="shared" si="41"/>
        <v>3695.93</v>
      </c>
    </row>
    <row r="250" spans="1:8" s="22" customFormat="1" ht="47.25" outlineLevel="2" x14ac:dyDescent="0.25">
      <c r="A250" s="34" t="s">
        <v>544</v>
      </c>
      <c r="B250" s="35">
        <v>92787</v>
      </c>
      <c r="C250" s="36" t="s">
        <v>545</v>
      </c>
      <c r="D250" s="34" t="s">
        <v>505</v>
      </c>
      <c r="E250" s="30">
        <v>73.900000000000006</v>
      </c>
      <c r="F250" s="33">
        <v>8.32</v>
      </c>
      <c r="G250" s="32">
        <f t="shared" si="40"/>
        <v>10.54</v>
      </c>
      <c r="H250" s="33">
        <f t="shared" si="41"/>
        <v>778.9</v>
      </c>
    </row>
    <row r="251" spans="1:8" s="12" customFormat="1" outlineLevel="1" x14ac:dyDescent="0.25">
      <c r="A251" s="37"/>
      <c r="B251" s="37"/>
      <c r="C251" s="38" t="s">
        <v>49</v>
      </c>
      <c r="D251" s="37"/>
      <c r="E251" s="39"/>
      <c r="F251" s="40"/>
      <c r="G251" s="41"/>
      <c r="H251" s="42">
        <f>SUM(H247:H250)</f>
        <v>9332.56</v>
      </c>
    </row>
    <row r="252" spans="1:8" s="12" customFormat="1" outlineLevel="1" x14ac:dyDescent="0.25">
      <c r="A252" s="27" t="s">
        <v>546</v>
      </c>
      <c r="B252" s="27"/>
      <c r="C252" s="53" t="s">
        <v>547</v>
      </c>
      <c r="D252" s="27"/>
      <c r="E252" s="58"/>
      <c r="F252" s="57"/>
      <c r="G252" s="59"/>
      <c r="H252" s="57"/>
    </row>
    <row r="253" spans="1:8" s="22" customFormat="1" ht="63" outlineLevel="2" x14ac:dyDescent="0.25">
      <c r="A253" s="34" t="s">
        <v>548</v>
      </c>
      <c r="B253" s="35">
        <v>92415</v>
      </c>
      <c r="C253" s="36" t="s">
        <v>549</v>
      </c>
      <c r="D253" s="34" t="s">
        <v>58</v>
      </c>
      <c r="E253" s="30">
        <v>262.89</v>
      </c>
      <c r="F253" s="33">
        <v>87.26</v>
      </c>
      <c r="G253" s="32">
        <f t="shared" ref="G253:G258" si="42">TRUNC(F253*(1+$E$2),2)</f>
        <v>110.58</v>
      </c>
      <c r="H253" s="33">
        <f t="shared" ref="H253:H258" si="43">TRUNC((G253*E253),2)</f>
        <v>29070.37</v>
      </c>
    </row>
    <row r="254" spans="1:8" s="22" customFormat="1" ht="63" outlineLevel="2" x14ac:dyDescent="0.25">
      <c r="A254" s="34" t="s">
        <v>550</v>
      </c>
      <c r="B254" s="34" t="s">
        <v>551</v>
      </c>
      <c r="C254" s="36" t="s">
        <v>552</v>
      </c>
      <c r="D254" s="34" t="s">
        <v>88</v>
      </c>
      <c r="E254" s="30">
        <v>14.31</v>
      </c>
      <c r="F254" s="33">
        <v>525.16999999999996</v>
      </c>
      <c r="G254" s="32">
        <f t="shared" si="42"/>
        <v>665.54</v>
      </c>
      <c r="H254" s="33">
        <f t="shared" si="43"/>
        <v>9523.8700000000008</v>
      </c>
    </row>
    <row r="255" spans="1:8" s="22" customFormat="1" ht="63" outlineLevel="2" x14ac:dyDescent="0.25">
      <c r="A255" s="34" t="s">
        <v>553</v>
      </c>
      <c r="B255" s="35">
        <v>92759</v>
      </c>
      <c r="C255" s="36" t="s">
        <v>554</v>
      </c>
      <c r="D255" s="34" t="s">
        <v>505</v>
      </c>
      <c r="E255" s="30">
        <v>488.88</v>
      </c>
      <c r="F255" s="33">
        <v>10.39</v>
      </c>
      <c r="G255" s="32">
        <f t="shared" si="42"/>
        <v>13.16</v>
      </c>
      <c r="H255" s="33">
        <f t="shared" si="43"/>
        <v>6433.66</v>
      </c>
    </row>
    <row r="256" spans="1:8" s="22" customFormat="1" ht="63" outlineLevel="2" x14ac:dyDescent="0.25">
      <c r="A256" s="34" t="s">
        <v>555</v>
      </c>
      <c r="B256" s="35">
        <v>92762</v>
      </c>
      <c r="C256" s="36" t="s">
        <v>556</v>
      </c>
      <c r="D256" s="34" t="s">
        <v>505</v>
      </c>
      <c r="E256" s="30">
        <v>966.14</v>
      </c>
      <c r="F256" s="33">
        <v>8.2200000000000006</v>
      </c>
      <c r="G256" s="32">
        <f t="shared" si="42"/>
        <v>10.41</v>
      </c>
      <c r="H256" s="33">
        <f t="shared" si="43"/>
        <v>10057.51</v>
      </c>
    </row>
    <row r="257" spans="1:9" s="22" customFormat="1" ht="63" outlineLevel="2" x14ac:dyDescent="0.25">
      <c r="A257" s="34" t="s">
        <v>557</v>
      </c>
      <c r="B257" s="35">
        <v>92763</v>
      </c>
      <c r="C257" s="36" t="s">
        <v>558</v>
      </c>
      <c r="D257" s="34" t="s">
        <v>505</v>
      </c>
      <c r="E257" s="30">
        <v>42.36</v>
      </c>
      <c r="F257" s="33">
        <v>6.93</v>
      </c>
      <c r="G257" s="32">
        <f t="shared" si="42"/>
        <v>8.7799999999999994</v>
      </c>
      <c r="H257" s="33">
        <f t="shared" si="43"/>
        <v>371.92</v>
      </c>
    </row>
    <row r="258" spans="1:9" s="22" customFormat="1" ht="63" outlineLevel="2" x14ac:dyDescent="0.25">
      <c r="A258" s="34" t="s">
        <v>559</v>
      </c>
      <c r="B258" s="35">
        <v>92764</v>
      </c>
      <c r="C258" s="36" t="s">
        <v>560</v>
      </c>
      <c r="D258" s="34" t="s">
        <v>505</v>
      </c>
      <c r="E258" s="30">
        <v>452.1</v>
      </c>
      <c r="F258" s="33">
        <v>6.59</v>
      </c>
      <c r="G258" s="32">
        <f t="shared" si="42"/>
        <v>8.35</v>
      </c>
      <c r="H258" s="33">
        <f t="shared" si="43"/>
        <v>3775.03</v>
      </c>
    </row>
    <row r="259" spans="1:9" s="12" customFormat="1" outlineLevel="1" x14ac:dyDescent="0.25">
      <c r="A259" s="60"/>
      <c r="B259" s="37"/>
      <c r="C259" s="38" t="s">
        <v>49</v>
      </c>
      <c r="D259" s="37"/>
      <c r="E259" s="39"/>
      <c r="F259" s="40"/>
      <c r="G259" s="41"/>
      <c r="H259" s="42">
        <f>SUM(H253:H258)</f>
        <v>59232.359999999993</v>
      </c>
    </row>
    <row r="260" spans="1:9" outlineLevel="1" x14ac:dyDescent="0.25">
      <c r="A260" s="27" t="s">
        <v>561</v>
      </c>
      <c r="B260" s="27"/>
      <c r="C260" s="53" t="s">
        <v>562</v>
      </c>
      <c r="D260" s="27"/>
      <c r="E260" s="58"/>
      <c r="F260" s="57"/>
      <c r="G260" s="59"/>
      <c r="H260" s="57"/>
      <c r="I260" s="12"/>
    </row>
    <row r="261" spans="1:9" s="22" customFormat="1" ht="47.25" outlineLevel="2" x14ac:dyDescent="0.25">
      <c r="A261" s="34" t="s">
        <v>563</v>
      </c>
      <c r="B261" s="35">
        <v>92452</v>
      </c>
      <c r="C261" s="36" t="s">
        <v>564</v>
      </c>
      <c r="D261" s="34" t="s">
        <v>58</v>
      </c>
      <c r="E261" s="30">
        <v>232.94</v>
      </c>
      <c r="F261" s="33">
        <v>108.77</v>
      </c>
      <c r="G261" s="32">
        <f t="shared" ref="G261:G265" si="44">TRUNC(F261*(1+$E$2),2)</f>
        <v>137.84</v>
      </c>
      <c r="H261" s="33">
        <f t="shared" ref="H261:H265" si="45">TRUNC((G261*E261),2)</f>
        <v>32108.44</v>
      </c>
    </row>
    <row r="262" spans="1:9" s="22" customFormat="1" ht="47.25" outlineLevel="2" x14ac:dyDescent="0.25">
      <c r="A262" s="34" t="s">
        <v>565</v>
      </c>
      <c r="B262" s="34" t="s">
        <v>540</v>
      </c>
      <c r="C262" s="36" t="s">
        <v>541</v>
      </c>
      <c r="D262" s="34" t="s">
        <v>88</v>
      </c>
      <c r="E262" s="30">
        <v>17.22</v>
      </c>
      <c r="F262" s="33">
        <v>516.07000000000005</v>
      </c>
      <c r="G262" s="32">
        <f t="shared" si="44"/>
        <v>654.01</v>
      </c>
      <c r="H262" s="33">
        <f t="shared" si="45"/>
        <v>11262.05</v>
      </c>
    </row>
    <row r="263" spans="1:9" s="22" customFormat="1" ht="63" outlineLevel="2" x14ac:dyDescent="0.25">
      <c r="A263" s="34" t="s">
        <v>566</v>
      </c>
      <c r="B263" s="35">
        <v>92759</v>
      </c>
      <c r="C263" s="36" t="s">
        <v>554</v>
      </c>
      <c r="D263" s="34" t="s">
        <v>505</v>
      </c>
      <c r="E263" s="30">
        <v>258.67</v>
      </c>
      <c r="F263" s="33">
        <v>10.39</v>
      </c>
      <c r="G263" s="32">
        <f t="shared" si="44"/>
        <v>13.16</v>
      </c>
      <c r="H263" s="33">
        <f t="shared" si="45"/>
        <v>3404.09</v>
      </c>
    </row>
    <row r="264" spans="1:9" s="22" customFormat="1" ht="63" outlineLevel="2" x14ac:dyDescent="0.25">
      <c r="A264" s="34" t="s">
        <v>567</v>
      </c>
      <c r="B264" s="35">
        <v>92761</v>
      </c>
      <c r="C264" s="36" t="s">
        <v>568</v>
      </c>
      <c r="D264" s="34" t="s">
        <v>505</v>
      </c>
      <c r="E264" s="30">
        <v>529.13</v>
      </c>
      <c r="F264" s="33">
        <v>9.17</v>
      </c>
      <c r="G264" s="32">
        <f t="shared" si="44"/>
        <v>11.62</v>
      </c>
      <c r="H264" s="33">
        <f t="shared" si="45"/>
        <v>6148.49</v>
      </c>
    </row>
    <row r="265" spans="1:9" s="22" customFormat="1" ht="63" outlineLevel="2" x14ac:dyDescent="0.25">
      <c r="A265" s="34" t="s">
        <v>569</v>
      </c>
      <c r="B265" s="35">
        <v>92762</v>
      </c>
      <c r="C265" s="36" t="s">
        <v>556</v>
      </c>
      <c r="D265" s="34" t="s">
        <v>505</v>
      </c>
      <c r="E265" s="30">
        <v>303.54000000000002</v>
      </c>
      <c r="F265" s="33">
        <v>8.2200000000000006</v>
      </c>
      <c r="G265" s="32">
        <f t="shared" si="44"/>
        <v>10.41</v>
      </c>
      <c r="H265" s="33">
        <f t="shared" si="45"/>
        <v>3159.85</v>
      </c>
    </row>
    <row r="266" spans="1:9" outlineLevel="1" x14ac:dyDescent="0.25">
      <c r="A266" s="60"/>
      <c r="B266" s="37"/>
      <c r="C266" s="38" t="s">
        <v>49</v>
      </c>
      <c r="D266" s="37"/>
      <c r="E266" s="39"/>
      <c r="F266" s="40"/>
      <c r="G266" s="41"/>
      <c r="H266" s="42">
        <f>SUM(H261:H265)</f>
        <v>56082.92</v>
      </c>
      <c r="I266" s="12"/>
    </row>
    <row r="267" spans="1:9" s="12" customFormat="1" outlineLevel="1" x14ac:dyDescent="0.25">
      <c r="A267" s="27" t="s">
        <v>570</v>
      </c>
      <c r="B267" s="27"/>
      <c r="C267" s="53" t="s">
        <v>571</v>
      </c>
      <c r="D267" s="27"/>
      <c r="E267" s="58"/>
      <c r="F267" s="57"/>
      <c r="G267" s="59"/>
      <c r="H267" s="57"/>
    </row>
    <row r="268" spans="1:9" s="22" customFormat="1" ht="47.25" outlineLevel="2" x14ac:dyDescent="0.25">
      <c r="A268" s="34" t="s">
        <v>572</v>
      </c>
      <c r="B268" s="35">
        <v>92510</v>
      </c>
      <c r="C268" s="36" t="s">
        <v>538</v>
      </c>
      <c r="D268" s="34" t="s">
        <v>58</v>
      </c>
      <c r="E268" s="30">
        <v>133.26</v>
      </c>
      <c r="F268" s="33">
        <v>35.32</v>
      </c>
      <c r="G268" s="32">
        <f t="shared" ref="G268:G270" si="46">TRUNC(F268*(1+$E$2),2)</f>
        <v>44.76</v>
      </c>
      <c r="H268" s="33">
        <f t="shared" ref="H268:H270" si="47">TRUNC((G268*E268),2)</f>
        <v>5964.71</v>
      </c>
    </row>
    <row r="269" spans="1:9" s="22" customFormat="1" ht="47.25" outlineLevel="2" x14ac:dyDescent="0.25">
      <c r="A269" s="34" t="s">
        <v>573</v>
      </c>
      <c r="B269" s="34" t="s">
        <v>540</v>
      </c>
      <c r="C269" s="36" t="s">
        <v>541</v>
      </c>
      <c r="D269" s="34" t="s">
        <v>88</v>
      </c>
      <c r="E269" s="30">
        <v>17.95</v>
      </c>
      <c r="F269" s="33">
        <v>516.07000000000005</v>
      </c>
      <c r="G269" s="32">
        <f t="shared" si="46"/>
        <v>654.01</v>
      </c>
      <c r="H269" s="33">
        <f t="shared" si="47"/>
        <v>11739.47</v>
      </c>
    </row>
    <row r="270" spans="1:9" s="22" customFormat="1" ht="47.25" outlineLevel="2" x14ac:dyDescent="0.25">
      <c r="A270" s="34" t="s">
        <v>574</v>
      </c>
      <c r="B270" s="35">
        <v>92786</v>
      </c>
      <c r="C270" s="36" t="s">
        <v>543</v>
      </c>
      <c r="D270" s="34" t="s">
        <v>505</v>
      </c>
      <c r="E270" s="30">
        <v>1770.18</v>
      </c>
      <c r="F270" s="33">
        <v>9.36</v>
      </c>
      <c r="G270" s="32">
        <f t="shared" si="46"/>
        <v>11.86</v>
      </c>
      <c r="H270" s="33">
        <f t="shared" si="47"/>
        <v>20994.33</v>
      </c>
    </row>
    <row r="271" spans="1:9" s="12" customFormat="1" outlineLevel="1" x14ac:dyDescent="0.25">
      <c r="A271" s="60"/>
      <c r="B271" s="37"/>
      <c r="C271" s="38" t="s">
        <v>49</v>
      </c>
      <c r="D271" s="37"/>
      <c r="E271" s="39"/>
      <c r="F271" s="40"/>
      <c r="G271" s="41"/>
      <c r="H271" s="42">
        <f>SUM(H268:H270)</f>
        <v>38698.51</v>
      </c>
    </row>
    <row r="272" spans="1:9" outlineLevel="1" x14ac:dyDescent="0.25">
      <c r="A272" s="27" t="s">
        <v>575</v>
      </c>
      <c r="B272" s="27"/>
      <c r="C272" s="53" t="s">
        <v>576</v>
      </c>
      <c r="D272" s="27"/>
      <c r="E272" s="58"/>
      <c r="F272" s="57"/>
      <c r="G272" s="59"/>
      <c r="H272" s="57"/>
      <c r="I272" s="12"/>
    </row>
    <row r="273" spans="1:9" s="22" customFormat="1" outlineLevel="2" x14ac:dyDescent="0.25">
      <c r="A273" s="34" t="s">
        <v>577</v>
      </c>
      <c r="B273" s="34" t="s">
        <v>578</v>
      </c>
      <c r="C273" s="36" t="s">
        <v>579</v>
      </c>
      <c r="D273" s="34" t="s">
        <v>505</v>
      </c>
      <c r="E273" s="30">
        <v>4697.09</v>
      </c>
      <c r="F273" s="33">
        <v>9.6</v>
      </c>
      <c r="G273" s="32">
        <f t="shared" ref="G273:G277" si="48">TRUNC(F273*(1+$E$2),2)</f>
        <v>12.16</v>
      </c>
      <c r="H273" s="33">
        <f t="shared" ref="H273:H277" si="49">TRUNC((G273*E273),2)</f>
        <v>57116.61</v>
      </c>
    </row>
    <row r="274" spans="1:9" s="22" customFormat="1" outlineLevel="2" x14ac:dyDescent="0.25">
      <c r="A274" s="34" t="s">
        <v>580</v>
      </c>
      <c r="B274" s="34" t="s">
        <v>581</v>
      </c>
      <c r="C274" s="36" t="s">
        <v>582</v>
      </c>
      <c r="D274" s="34" t="s">
        <v>505</v>
      </c>
      <c r="E274" s="30">
        <v>4697.09</v>
      </c>
      <c r="F274" s="33">
        <v>1.94</v>
      </c>
      <c r="G274" s="32">
        <f t="shared" si="48"/>
        <v>2.4500000000000002</v>
      </c>
      <c r="H274" s="33">
        <f t="shared" si="49"/>
        <v>11507.87</v>
      </c>
    </row>
    <row r="275" spans="1:9" s="22" customFormat="1" ht="47.25" outlineLevel="2" x14ac:dyDescent="0.25">
      <c r="A275" s="34" t="s">
        <v>583</v>
      </c>
      <c r="B275" s="35">
        <v>100761</v>
      </c>
      <c r="C275" s="36" t="s">
        <v>340</v>
      </c>
      <c r="D275" s="34" t="s">
        <v>58</v>
      </c>
      <c r="E275" s="30">
        <v>486.64</v>
      </c>
      <c r="F275" s="33">
        <v>32.86</v>
      </c>
      <c r="G275" s="32">
        <f t="shared" si="48"/>
        <v>41.64</v>
      </c>
      <c r="H275" s="33">
        <f t="shared" si="49"/>
        <v>20263.68</v>
      </c>
    </row>
    <row r="276" spans="1:9" s="22" customFormat="1" ht="47.25" outlineLevel="2" x14ac:dyDescent="0.25">
      <c r="A276" s="34" t="s">
        <v>584</v>
      </c>
      <c r="B276" s="35">
        <v>100719</v>
      </c>
      <c r="C276" s="36" t="s">
        <v>342</v>
      </c>
      <c r="D276" s="34" t="s">
        <v>58</v>
      </c>
      <c r="E276" s="30">
        <v>486.64</v>
      </c>
      <c r="F276" s="33">
        <v>7.2</v>
      </c>
      <c r="G276" s="32">
        <f t="shared" si="48"/>
        <v>9.1199999999999992</v>
      </c>
      <c r="H276" s="33">
        <f t="shared" si="49"/>
        <v>4438.1499999999996</v>
      </c>
    </row>
    <row r="277" spans="1:9" s="22" customFormat="1" ht="47.25" outlineLevel="2" x14ac:dyDescent="0.25">
      <c r="A277" s="34" t="s">
        <v>585</v>
      </c>
      <c r="B277" s="35">
        <v>92779</v>
      </c>
      <c r="C277" s="36" t="s">
        <v>586</v>
      </c>
      <c r="D277" s="34" t="s">
        <v>505</v>
      </c>
      <c r="E277" s="30">
        <v>96.58</v>
      </c>
      <c r="F277" s="33">
        <v>7.55</v>
      </c>
      <c r="G277" s="32">
        <f t="shared" si="48"/>
        <v>9.56</v>
      </c>
      <c r="H277" s="33">
        <f t="shared" si="49"/>
        <v>923.3</v>
      </c>
    </row>
    <row r="278" spans="1:9" outlineLevel="1" x14ac:dyDescent="0.25">
      <c r="A278" s="60"/>
      <c r="B278" s="37"/>
      <c r="C278" s="38" t="s">
        <v>49</v>
      </c>
      <c r="D278" s="37"/>
      <c r="E278" s="39"/>
      <c r="F278" s="40"/>
      <c r="G278" s="41"/>
      <c r="H278" s="42">
        <f>SUM(H273:H277)</f>
        <v>94249.61</v>
      </c>
      <c r="I278" s="12"/>
    </row>
    <row r="279" spans="1:9" outlineLevel="1" x14ac:dyDescent="0.25">
      <c r="A279" s="60"/>
      <c r="B279" s="37"/>
      <c r="C279" s="38" t="s">
        <v>587</v>
      </c>
      <c r="D279" s="37"/>
      <c r="E279" s="39"/>
      <c r="F279" s="40"/>
      <c r="G279" s="41"/>
      <c r="H279" s="42">
        <f>H224+H231+H241+H245+H251+H259+H266+H271+H278</f>
        <v>415144.52999999997</v>
      </c>
      <c r="I279" s="12"/>
    </row>
    <row r="280" spans="1:9" s="12" customFormat="1" outlineLevel="1" x14ac:dyDescent="0.25">
      <c r="A280" s="63" t="s">
        <v>588</v>
      </c>
      <c r="B280" s="64"/>
      <c r="C280" s="65" t="s">
        <v>589</v>
      </c>
      <c r="D280" s="65"/>
      <c r="E280" s="65"/>
      <c r="F280" s="65"/>
      <c r="G280" s="65"/>
      <c r="H280" s="65"/>
    </row>
    <row r="281" spans="1:9" outlineLevel="1" x14ac:dyDescent="0.25">
      <c r="A281" s="27" t="s">
        <v>590</v>
      </c>
      <c r="B281" s="27"/>
      <c r="C281" s="53" t="s">
        <v>591</v>
      </c>
      <c r="D281" s="27"/>
      <c r="E281" s="58"/>
      <c r="F281" s="57"/>
      <c r="G281" s="59"/>
      <c r="H281" s="57"/>
      <c r="I281" s="12"/>
    </row>
    <row r="282" spans="1:9" s="22" customFormat="1" ht="63" outlineLevel="2" x14ac:dyDescent="0.25">
      <c r="A282" s="34" t="s">
        <v>592</v>
      </c>
      <c r="B282" s="35">
        <v>91815</v>
      </c>
      <c r="C282" s="36" t="s">
        <v>593</v>
      </c>
      <c r="D282" s="34" t="s">
        <v>58</v>
      </c>
      <c r="E282" s="30">
        <v>62.24</v>
      </c>
      <c r="F282" s="33">
        <v>58.12</v>
      </c>
      <c r="G282" s="32">
        <f t="shared" ref="G282:G289" si="50">TRUNC(F282*(1+$E$2),2)</f>
        <v>73.650000000000006</v>
      </c>
      <c r="H282" s="33">
        <f t="shared" ref="H282:H289" si="51">TRUNC((G282*E282),2)</f>
        <v>4583.97</v>
      </c>
    </row>
    <row r="283" spans="1:9" s="22" customFormat="1" ht="47.25" outlineLevel="2" x14ac:dyDescent="0.25">
      <c r="A283" s="34" t="s">
        <v>594</v>
      </c>
      <c r="B283" s="34" t="s">
        <v>595</v>
      </c>
      <c r="C283" s="36" t="s">
        <v>596</v>
      </c>
      <c r="D283" s="34" t="s">
        <v>88</v>
      </c>
      <c r="E283" s="30">
        <v>2</v>
      </c>
      <c r="F283" s="33">
        <v>435.44</v>
      </c>
      <c r="G283" s="32">
        <f t="shared" si="50"/>
        <v>551.83000000000004</v>
      </c>
      <c r="H283" s="33">
        <f t="shared" si="51"/>
        <v>1103.6600000000001</v>
      </c>
    </row>
    <row r="284" spans="1:9" s="22" customFormat="1" ht="63" outlineLevel="2" x14ac:dyDescent="0.25">
      <c r="A284" s="34" t="s">
        <v>597</v>
      </c>
      <c r="B284" s="35">
        <v>101135</v>
      </c>
      <c r="C284" s="36" t="s">
        <v>598</v>
      </c>
      <c r="D284" s="34" t="s">
        <v>88</v>
      </c>
      <c r="E284" s="30">
        <v>7.36</v>
      </c>
      <c r="F284" s="33">
        <v>8.0399999999999991</v>
      </c>
      <c r="G284" s="32">
        <f t="shared" si="50"/>
        <v>10.18</v>
      </c>
      <c r="H284" s="33">
        <f t="shared" si="51"/>
        <v>74.92</v>
      </c>
    </row>
    <row r="285" spans="1:9" s="22" customFormat="1" ht="63" outlineLevel="2" x14ac:dyDescent="0.25">
      <c r="A285" s="34" t="s">
        <v>599</v>
      </c>
      <c r="B285" s="45">
        <v>100981</v>
      </c>
      <c r="C285" s="46" t="s">
        <v>117</v>
      </c>
      <c r="D285" s="34" t="s">
        <v>88</v>
      </c>
      <c r="E285" s="30">
        <v>10.3</v>
      </c>
      <c r="F285" s="33">
        <v>4.8600000000000003</v>
      </c>
      <c r="G285" s="32">
        <f t="shared" si="50"/>
        <v>6.15</v>
      </c>
      <c r="H285" s="33">
        <f t="shared" si="51"/>
        <v>63.34</v>
      </c>
    </row>
    <row r="286" spans="1:9" s="22" customFormat="1" ht="47.25" outlineLevel="2" x14ac:dyDescent="0.25">
      <c r="A286" s="34" t="s">
        <v>600</v>
      </c>
      <c r="B286" s="35">
        <v>97914</v>
      </c>
      <c r="C286" s="36" t="s">
        <v>119</v>
      </c>
      <c r="D286" s="34" t="s">
        <v>120</v>
      </c>
      <c r="E286" s="30">
        <v>103</v>
      </c>
      <c r="F286" s="33">
        <v>1.53</v>
      </c>
      <c r="G286" s="32">
        <f t="shared" si="50"/>
        <v>1.93</v>
      </c>
      <c r="H286" s="33">
        <f t="shared" si="51"/>
        <v>198.79</v>
      </c>
    </row>
    <row r="287" spans="1:9" s="22" customFormat="1" ht="47.25" outlineLevel="2" x14ac:dyDescent="0.25">
      <c r="A287" s="34" t="s">
        <v>601</v>
      </c>
      <c r="B287" s="35">
        <v>92916</v>
      </c>
      <c r="C287" s="36" t="s">
        <v>602</v>
      </c>
      <c r="D287" s="34" t="s">
        <v>505</v>
      </c>
      <c r="E287" s="30">
        <v>97.27</v>
      </c>
      <c r="F287" s="33">
        <v>10.56</v>
      </c>
      <c r="G287" s="32">
        <f t="shared" si="50"/>
        <v>13.38</v>
      </c>
      <c r="H287" s="33">
        <f t="shared" si="51"/>
        <v>1301.47</v>
      </c>
    </row>
    <row r="288" spans="1:9" s="22" customFormat="1" ht="47.25" outlineLevel="2" x14ac:dyDescent="0.25">
      <c r="A288" s="34" t="s">
        <v>603</v>
      </c>
      <c r="B288" s="35">
        <v>92917</v>
      </c>
      <c r="C288" s="36" t="s">
        <v>604</v>
      </c>
      <c r="D288" s="34" t="s">
        <v>505</v>
      </c>
      <c r="E288" s="30">
        <v>9.08</v>
      </c>
      <c r="F288" s="33">
        <v>9.75</v>
      </c>
      <c r="G288" s="32">
        <f t="shared" si="50"/>
        <v>12.35</v>
      </c>
      <c r="H288" s="33">
        <f t="shared" si="51"/>
        <v>112.13</v>
      </c>
    </row>
    <row r="289" spans="1:9" s="22" customFormat="1" ht="47.25" outlineLevel="2" x14ac:dyDescent="0.25">
      <c r="A289" s="34" t="s">
        <v>605</v>
      </c>
      <c r="B289" s="35">
        <v>92919</v>
      </c>
      <c r="C289" s="36" t="s">
        <v>606</v>
      </c>
      <c r="D289" s="34" t="s">
        <v>505</v>
      </c>
      <c r="E289" s="30">
        <v>273.45</v>
      </c>
      <c r="F289" s="33">
        <v>8.65</v>
      </c>
      <c r="G289" s="32">
        <f t="shared" si="50"/>
        <v>10.96</v>
      </c>
      <c r="H289" s="33">
        <f t="shared" si="51"/>
        <v>2997.01</v>
      </c>
    </row>
    <row r="290" spans="1:9" s="12" customFormat="1" outlineLevel="1" x14ac:dyDescent="0.25">
      <c r="A290" s="60"/>
      <c r="B290" s="37"/>
      <c r="C290" s="38" t="s">
        <v>49</v>
      </c>
      <c r="D290" s="37"/>
      <c r="E290" s="39"/>
      <c r="F290" s="40"/>
      <c r="G290" s="41"/>
      <c r="H290" s="42">
        <f>SUM(H282:H289)</f>
        <v>10435.290000000001</v>
      </c>
    </row>
    <row r="291" spans="1:9" outlineLevel="1" x14ac:dyDescent="0.25">
      <c r="A291" s="27" t="s">
        <v>607</v>
      </c>
      <c r="B291" s="27"/>
      <c r="C291" s="53" t="s">
        <v>608</v>
      </c>
      <c r="D291" s="27"/>
      <c r="E291" s="58"/>
      <c r="F291" s="57"/>
      <c r="G291" s="59"/>
      <c r="H291" s="57"/>
      <c r="I291" s="12"/>
    </row>
    <row r="292" spans="1:9" s="22" customFormat="1" ht="47.25" outlineLevel="2" x14ac:dyDescent="0.25">
      <c r="A292" s="34" t="s">
        <v>609</v>
      </c>
      <c r="B292" s="34" t="s">
        <v>595</v>
      </c>
      <c r="C292" s="36" t="s">
        <v>596</v>
      </c>
      <c r="D292" s="34" t="s">
        <v>88</v>
      </c>
      <c r="E292" s="30">
        <v>5.88</v>
      </c>
      <c r="F292" s="33">
        <v>435.44</v>
      </c>
      <c r="G292" s="32">
        <f t="shared" ref="G292:G297" si="52">TRUNC(F292*(1+$E$2),2)</f>
        <v>551.83000000000004</v>
      </c>
      <c r="H292" s="33">
        <f t="shared" ref="H292:H297" si="53">TRUNC((G292*E292),2)</f>
        <v>3244.76</v>
      </c>
    </row>
    <row r="293" spans="1:9" s="22" customFormat="1" ht="31.5" outlineLevel="2" x14ac:dyDescent="0.25">
      <c r="A293" s="34" t="s">
        <v>610</v>
      </c>
      <c r="B293" s="35">
        <v>97086</v>
      </c>
      <c r="C293" s="36" t="s">
        <v>611</v>
      </c>
      <c r="D293" s="34" t="s">
        <v>58</v>
      </c>
      <c r="E293" s="30">
        <v>6.95</v>
      </c>
      <c r="F293" s="33">
        <v>74.78</v>
      </c>
      <c r="G293" s="32">
        <f t="shared" si="52"/>
        <v>94.76</v>
      </c>
      <c r="H293" s="33">
        <f t="shared" si="53"/>
        <v>658.58</v>
      </c>
    </row>
    <row r="294" spans="1:9" s="22" customFormat="1" ht="47.25" outlineLevel="2" x14ac:dyDescent="0.25">
      <c r="A294" s="34" t="s">
        <v>612</v>
      </c>
      <c r="B294" s="35">
        <v>94107</v>
      </c>
      <c r="C294" s="36" t="s">
        <v>613</v>
      </c>
      <c r="D294" s="34" t="s">
        <v>88</v>
      </c>
      <c r="E294" s="30">
        <v>1.47</v>
      </c>
      <c r="F294" s="33">
        <v>198.05</v>
      </c>
      <c r="G294" s="32">
        <f t="shared" si="52"/>
        <v>250.98</v>
      </c>
      <c r="H294" s="33">
        <f t="shared" si="53"/>
        <v>368.94</v>
      </c>
    </row>
    <row r="295" spans="1:9" s="22" customFormat="1" ht="31.5" outlineLevel="2" x14ac:dyDescent="0.25">
      <c r="A295" s="34" t="s">
        <v>614</v>
      </c>
      <c r="B295" s="34" t="s">
        <v>153</v>
      </c>
      <c r="C295" s="36" t="s">
        <v>154</v>
      </c>
      <c r="D295" s="34" t="s">
        <v>58</v>
      </c>
      <c r="E295" s="30">
        <v>29.46</v>
      </c>
      <c r="F295" s="33">
        <v>4.71</v>
      </c>
      <c r="G295" s="32">
        <f t="shared" si="52"/>
        <v>5.96</v>
      </c>
      <c r="H295" s="33">
        <f t="shared" si="53"/>
        <v>175.58</v>
      </c>
    </row>
    <row r="296" spans="1:9" s="22" customFormat="1" outlineLevel="2" x14ac:dyDescent="0.25">
      <c r="A296" s="34" t="s">
        <v>615</v>
      </c>
      <c r="B296" s="34" t="s">
        <v>616</v>
      </c>
      <c r="C296" s="36" t="s">
        <v>617</v>
      </c>
      <c r="D296" s="34" t="s">
        <v>58</v>
      </c>
      <c r="E296" s="30">
        <v>274.68</v>
      </c>
      <c r="F296" s="33">
        <v>30.58</v>
      </c>
      <c r="G296" s="32">
        <f t="shared" si="52"/>
        <v>38.75</v>
      </c>
      <c r="H296" s="33">
        <f t="shared" si="53"/>
        <v>10643.85</v>
      </c>
    </row>
    <row r="297" spans="1:9" s="22" customFormat="1" ht="31.5" outlineLevel="2" x14ac:dyDescent="0.25">
      <c r="A297" s="34" t="s">
        <v>618</v>
      </c>
      <c r="B297" s="34" t="s">
        <v>619</v>
      </c>
      <c r="C297" s="36" t="s">
        <v>620</v>
      </c>
      <c r="D297" s="34" t="s">
        <v>113</v>
      </c>
      <c r="E297" s="30">
        <v>120</v>
      </c>
      <c r="F297" s="33">
        <v>0.56000000000000005</v>
      </c>
      <c r="G297" s="32">
        <f t="shared" si="52"/>
        <v>0.7</v>
      </c>
      <c r="H297" s="33">
        <f t="shared" si="53"/>
        <v>84</v>
      </c>
    </row>
    <row r="298" spans="1:9" outlineLevel="1" x14ac:dyDescent="0.25">
      <c r="A298" s="60"/>
      <c r="B298" s="37"/>
      <c r="C298" s="38" t="s">
        <v>49</v>
      </c>
      <c r="D298" s="37"/>
      <c r="E298" s="39"/>
      <c r="F298" s="40"/>
      <c r="G298" s="41"/>
      <c r="H298" s="42">
        <f>SUM(H292:H297)</f>
        <v>15175.71</v>
      </c>
      <c r="I298" s="12"/>
    </row>
    <row r="299" spans="1:9" outlineLevel="1" x14ac:dyDescent="0.25">
      <c r="A299" s="27" t="s">
        <v>621</v>
      </c>
      <c r="B299" s="27"/>
      <c r="C299" s="53" t="s">
        <v>608</v>
      </c>
      <c r="D299" s="27"/>
      <c r="E299" s="58"/>
      <c r="F299" s="57"/>
      <c r="G299" s="59"/>
      <c r="H299" s="57"/>
      <c r="I299" s="12"/>
    </row>
    <row r="300" spans="1:9" s="22" customFormat="1" ht="47.25" outlineLevel="2" x14ac:dyDescent="0.25">
      <c r="A300" s="34" t="s">
        <v>622</v>
      </c>
      <c r="B300" s="35">
        <v>92452</v>
      </c>
      <c r="C300" s="36" t="s">
        <v>564</v>
      </c>
      <c r="D300" s="34" t="s">
        <v>58</v>
      </c>
      <c r="E300" s="30">
        <v>13.01</v>
      </c>
      <c r="F300" s="33">
        <v>108.77</v>
      </c>
      <c r="G300" s="32">
        <f t="shared" ref="G300:G303" si="54">TRUNC(F300*(1+$E$2),2)</f>
        <v>137.84</v>
      </c>
      <c r="H300" s="33">
        <f t="shared" ref="H300:H303" si="55">TRUNC((G300*E300),2)</f>
        <v>1793.29</v>
      </c>
    </row>
    <row r="301" spans="1:9" s="22" customFormat="1" ht="31.5" outlineLevel="2" x14ac:dyDescent="0.25">
      <c r="A301" s="34" t="s">
        <v>623</v>
      </c>
      <c r="B301" s="34" t="s">
        <v>624</v>
      </c>
      <c r="C301" s="36" t="s">
        <v>625</v>
      </c>
      <c r="D301" s="34" t="s">
        <v>88</v>
      </c>
      <c r="E301" s="30">
        <v>0.95</v>
      </c>
      <c r="F301" s="33">
        <v>519.97</v>
      </c>
      <c r="G301" s="32">
        <f t="shared" si="54"/>
        <v>658.95</v>
      </c>
      <c r="H301" s="33">
        <f t="shared" si="55"/>
        <v>626</v>
      </c>
    </row>
    <row r="302" spans="1:9" s="22" customFormat="1" ht="47.25" outlineLevel="2" x14ac:dyDescent="0.25">
      <c r="A302" s="34" t="s">
        <v>626</v>
      </c>
      <c r="B302" s="35">
        <v>92775</v>
      </c>
      <c r="C302" s="36" t="s">
        <v>627</v>
      </c>
      <c r="D302" s="34" t="s">
        <v>505</v>
      </c>
      <c r="E302" s="30">
        <v>27.45</v>
      </c>
      <c r="F302" s="33">
        <v>12.39</v>
      </c>
      <c r="G302" s="32">
        <f t="shared" si="54"/>
        <v>15.7</v>
      </c>
      <c r="H302" s="33">
        <f t="shared" si="55"/>
        <v>430.96</v>
      </c>
    </row>
    <row r="303" spans="1:9" s="22" customFormat="1" ht="47.25" outlineLevel="2" x14ac:dyDescent="0.25">
      <c r="A303" s="34" t="s">
        <v>628</v>
      </c>
      <c r="B303" s="35">
        <v>92777</v>
      </c>
      <c r="C303" s="36" t="s">
        <v>629</v>
      </c>
      <c r="D303" s="34" t="s">
        <v>505</v>
      </c>
      <c r="E303" s="30">
        <v>85.72</v>
      </c>
      <c r="F303" s="33">
        <v>10.31</v>
      </c>
      <c r="G303" s="32">
        <f t="shared" si="54"/>
        <v>13.06</v>
      </c>
      <c r="H303" s="33">
        <f t="shared" si="55"/>
        <v>1119.5</v>
      </c>
    </row>
    <row r="304" spans="1:9" outlineLevel="1" x14ac:dyDescent="0.25">
      <c r="A304" s="60"/>
      <c r="B304" s="37"/>
      <c r="C304" s="38" t="s">
        <v>49</v>
      </c>
      <c r="D304" s="37"/>
      <c r="E304" s="39"/>
      <c r="F304" s="40"/>
      <c r="G304" s="41"/>
      <c r="H304" s="42">
        <f>SUM(H300:H303)</f>
        <v>3969.75</v>
      </c>
      <c r="I304" s="12"/>
    </row>
    <row r="305" spans="1:9" outlineLevel="1" x14ac:dyDescent="0.25">
      <c r="A305" s="28" t="s">
        <v>630</v>
      </c>
      <c r="B305" s="28"/>
      <c r="C305" s="29" t="s">
        <v>201</v>
      </c>
      <c r="D305" s="28"/>
      <c r="E305" s="66"/>
      <c r="F305" s="67"/>
      <c r="G305" s="68"/>
      <c r="H305" s="67"/>
      <c r="I305" s="12"/>
    </row>
    <row r="306" spans="1:9" s="22" customFormat="1" ht="31.5" outlineLevel="2" x14ac:dyDescent="0.25">
      <c r="A306" s="34" t="s">
        <v>631</v>
      </c>
      <c r="B306" s="34" t="s">
        <v>632</v>
      </c>
      <c r="C306" s="36" t="s">
        <v>633</v>
      </c>
      <c r="D306" s="34" t="s">
        <v>58</v>
      </c>
      <c r="E306" s="30">
        <v>22.83</v>
      </c>
      <c r="F306" s="33">
        <v>230.49</v>
      </c>
      <c r="G306" s="32">
        <f t="shared" ref="G306:G307" si="56">TRUNC(F306*(1+$E$2),2)</f>
        <v>292.08999999999997</v>
      </c>
      <c r="H306" s="33">
        <f t="shared" ref="H306:H307" si="57">TRUNC((G306*E306),2)</f>
        <v>6668.41</v>
      </c>
    </row>
    <row r="307" spans="1:9" s="22" customFormat="1" ht="47.25" outlineLevel="2" x14ac:dyDescent="0.25">
      <c r="A307" s="34" t="s">
        <v>634</v>
      </c>
      <c r="B307" s="35">
        <v>87298</v>
      </c>
      <c r="C307" s="36" t="s">
        <v>635</v>
      </c>
      <c r="D307" s="34" t="s">
        <v>88</v>
      </c>
      <c r="E307" s="30">
        <v>1.1399999999999999</v>
      </c>
      <c r="F307" s="33">
        <v>419.72</v>
      </c>
      <c r="G307" s="32">
        <f t="shared" si="56"/>
        <v>531.91</v>
      </c>
      <c r="H307" s="33">
        <f t="shared" si="57"/>
        <v>606.37</v>
      </c>
    </row>
    <row r="308" spans="1:9" outlineLevel="1" x14ac:dyDescent="0.25">
      <c r="A308" s="60"/>
      <c r="B308" s="37"/>
      <c r="C308" s="38" t="s">
        <v>49</v>
      </c>
      <c r="D308" s="37"/>
      <c r="E308" s="39"/>
      <c r="F308" s="40"/>
      <c r="G308" s="41"/>
      <c r="H308" s="42">
        <f>SUM(H306:H307)</f>
        <v>7274.78</v>
      </c>
      <c r="I308" s="12"/>
    </row>
    <row r="309" spans="1:9" outlineLevel="1" x14ac:dyDescent="0.25">
      <c r="A309" s="60"/>
      <c r="B309" s="37"/>
      <c r="C309" s="38" t="s">
        <v>636</v>
      </c>
      <c r="D309" s="37"/>
      <c r="E309" s="39"/>
      <c r="F309" s="40"/>
      <c r="G309" s="41"/>
      <c r="H309" s="42">
        <f>H290+H298+H304+H308</f>
        <v>36855.53</v>
      </c>
      <c r="I309" s="12"/>
    </row>
    <row r="310" spans="1:9" s="12" customFormat="1" outlineLevel="1" x14ac:dyDescent="0.25">
      <c r="A310" s="63" t="s">
        <v>637</v>
      </c>
      <c r="B310" s="64"/>
      <c r="C310" s="65" t="s">
        <v>638</v>
      </c>
      <c r="D310" s="65"/>
      <c r="E310" s="65"/>
      <c r="F310" s="65"/>
      <c r="G310" s="65"/>
      <c r="H310" s="65"/>
    </row>
    <row r="311" spans="1:9" outlineLevel="1" x14ac:dyDescent="0.25">
      <c r="A311" s="28" t="s">
        <v>639</v>
      </c>
      <c r="B311" s="28"/>
      <c r="C311" s="29" t="s">
        <v>640</v>
      </c>
      <c r="D311" s="28"/>
      <c r="E311" s="66"/>
      <c r="F311" s="67"/>
      <c r="G311" s="68"/>
      <c r="H311" s="67"/>
      <c r="I311" s="12"/>
    </row>
    <row r="312" spans="1:9" s="22" customFormat="1" ht="47.25" outlineLevel="2" x14ac:dyDescent="0.25">
      <c r="A312" s="34" t="s">
        <v>641</v>
      </c>
      <c r="B312" s="34" t="s">
        <v>515</v>
      </c>
      <c r="C312" s="36" t="s">
        <v>516</v>
      </c>
      <c r="D312" s="34" t="s">
        <v>88</v>
      </c>
      <c r="E312" s="30">
        <v>5.6</v>
      </c>
      <c r="F312" s="33">
        <v>536.63</v>
      </c>
      <c r="G312" s="32">
        <f t="shared" ref="G312:G320" si="58">TRUNC(F312*(1+$E$2),2)</f>
        <v>680.07</v>
      </c>
      <c r="H312" s="33">
        <f t="shared" ref="H312:H320" si="59">TRUNC((G312*E312),2)</f>
        <v>3808.39</v>
      </c>
    </row>
    <row r="313" spans="1:9" s="22" customFormat="1" ht="47.25" outlineLevel="2" x14ac:dyDescent="0.25">
      <c r="A313" s="34" t="s">
        <v>642</v>
      </c>
      <c r="B313" s="35">
        <v>96531</v>
      </c>
      <c r="C313" s="36" t="s">
        <v>643</v>
      </c>
      <c r="D313" s="34" t="s">
        <v>58</v>
      </c>
      <c r="E313" s="30">
        <v>11.2</v>
      </c>
      <c r="F313" s="33">
        <v>66.790000000000006</v>
      </c>
      <c r="G313" s="32">
        <f t="shared" si="58"/>
        <v>84.64</v>
      </c>
      <c r="H313" s="33">
        <f t="shared" si="59"/>
        <v>947.96</v>
      </c>
    </row>
    <row r="314" spans="1:9" s="22" customFormat="1" ht="31.5" outlineLevel="2" x14ac:dyDescent="0.25">
      <c r="A314" s="34" t="s">
        <v>644</v>
      </c>
      <c r="B314" s="35">
        <v>96523</v>
      </c>
      <c r="C314" s="36" t="s">
        <v>645</v>
      </c>
      <c r="D314" s="34" t="s">
        <v>88</v>
      </c>
      <c r="E314" s="30">
        <v>8.06</v>
      </c>
      <c r="F314" s="33">
        <v>64.98</v>
      </c>
      <c r="G314" s="32">
        <f t="shared" si="58"/>
        <v>82.34</v>
      </c>
      <c r="H314" s="33">
        <f t="shared" si="59"/>
        <v>663.66</v>
      </c>
    </row>
    <row r="315" spans="1:9" s="22" customFormat="1" outlineLevel="2" x14ac:dyDescent="0.25">
      <c r="A315" s="34" t="s">
        <v>646</v>
      </c>
      <c r="B315" s="35">
        <v>96995</v>
      </c>
      <c r="C315" s="36" t="s">
        <v>647</v>
      </c>
      <c r="D315" s="34" t="s">
        <v>88</v>
      </c>
      <c r="E315" s="30">
        <v>2.46</v>
      </c>
      <c r="F315" s="33">
        <v>34.46</v>
      </c>
      <c r="G315" s="32">
        <f t="shared" si="58"/>
        <v>43.67</v>
      </c>
      <c r="H315" s="33">
        <f t="shared" si="59"/>
        <v>107.42</v>
      </c>
    </row>
    <row r="316" spans="1:9" s="22" customFormat="1" ht="31.5" outlineLevel="2" x14ac:dyDescent="0.25">
      <c r="A316" s="34" t="s">
        <v>648</v>
      </c>
      <c r="B316" s="35">
        <v>96619</v>
      </c>
      <c r="C316" s="36" t="s">
        <v>491</v>
      </c>
      <c r="D316" s="34" t="s">
        <v>58</v>
      </c>
      <c r="E316" s="30">
        <v>8</v>
      </c>
      <c r="F316" s="33">
        <v>21.07</v>
      </c>
      <c r="G316" s="32">
        <f t="shared" si="58"/>
        <v>26.7</v>
      </c>
      <c r="H316" s="33">
        <f t="shared" si="59"/>
        <v>213.6</v>
      </c>
    </row>
    <row r="317" spans="1:9" s="22" customFormat="1" ht="63" outlineLevel="2" x14ac:dyDescent="0.25">
      <c r="A317" s="34" t="s">
        <v>649</v>
      </c>
      <c r="B317" s="45">
        <v>100981</v>
      </c>
      <c r="C317" s="46" t="s">
        <v>117</v>
      </c>
      <c r="D317" s="34" t="s">
        <v>88</v>
      </c>
      <c r="E317" s="30">
        <v>7.84</v>
      </c>
      <c r="F317" s="33">
        <v>4.8600000000000003</v>
      </c>
      <c r="G317" s="32">
        <f t="shared" si="58"/>
        <v>6.15</v>
      </c>
      <c r="H317" s="33">
        <f t="shared" si="59"/>
        <v>48.21</v>
      </c>
    </row>
    <row r="318" spans="1:9" s="22" customFormat="1" ht="47.25" outlineLevel="2" x14ac:dyDescent="0.25">
      <c r="A318" s="34" t="s">
        <v>650</v>
      </c>
      <c r="B318" s="35">
        <v>97914</v>
      </c>
      <c r="C318" s="36" t="s">
        <v>119</v>
      </c>
      <c r="D318" s="34" t="s">
        <v>120</v>
      </c>
      <c r="E318" s="30">
        <v>78.400000000000006</v>
      </c>
      <c r="F318" s="33">
        <v>1.53</v>
      </c>
      <c r="G318" s="32">
        <f t="shared" si="58"/>
        <v>1.93</v>
      </c>
      <c r="H318" s="33">
        <f t="shared" si="59"/>
        <v>151.31</v>
      </c>
    </row>
    <row r="319" spans="1:9" s="22" customFormat="1" ht="31.5" outlineLevel="2" x14ac:dyDescent="0.25">
      <c r="A319" s="34" t="s">
        <v>651</v>
      </c>
      <c r="B319" s="35">
        <v>96546</v>
      </c>
      <c r="C319" s="36" t="s">
        <v>507</v>
      </c>
      <c r="D319" s="34" t="s">
        <v>505</v>
      </c>
      <c r="E319" s="30">
        <v>256</v>
      </c>
      <c r="F319" s="33">
        <v>9.1300000000000008</v>
      </c>
      <c r="G319" s="32">
        <f t="shared" si="58"/>
        <v>11.57</v>
      </c>
      <c r="H319" s="33">
        <f t="shared" si="59"/>
        <v>2961.92</v>
      </c>
    </row>
    <row r="320" spans="1:9" s="22" customFormat="1" ht="31.5" outlineLevel="2" x14ac:dyDescent="0.25">
      <c r="A320" s="34" t="s">
        <v>652</v>
      </c>
      <c r="B320" s="35">
        <v>96549</v>
      </c>
      <c r="C320" s="36" t="s">
        <v>653</v>
      </c>
      <c r="D320" s="34" t="s">
        <v>505</v>
      </c>
      <c r="E320" s="30">
        <v>24</v>
      </c>
      <c r="F320" s="33">
        <v>7.88</v>
      </c>
      <c r="G320" s="32">
        <f t="shared" si="58"/>
        <v>9.98</v>
      </c>
      <c r="H320" s="33">
        <f t="shared" si="59"/>
        <v>239.52</v>
      </c>
    </row>
    <row r="321" spans="1:9" outlineLevel="1" x14ac:dyDescent="0.25">
      <c r="A321" s="60"/>
      <c r="B321" s="37"/>
      <c r="C321" s="38" t="s">
        <v>49</v>
      </c>
      <c r="D321" s="37"/>
      <c r="E321" s="39"/>
      <c r="F321" s="40"/>
      <c r="G321" s="41"/>
      <c r="H321" s="42">
        <f>SUM(H312:H320)</f>
        <v>9141.9900000000016</v>
      </c>
      <c r="I321" s="12"/>
    </row>
    <row r="322" spans="1:9" s="12" customFormat="1" outlineLevel="1" x14ac:dyDescent="0.25">
      <c r="A322" s="27" t="s">
        <v>654</v>
      </c>
      <c r="B322" s="27"/>
      <c r="C322" s="53" t="s">
        <v>655</v>
      </c>
      <c r="D322" s="27"/>
      <c r="E322" s="58"/>
      <c r="F322" s="57"/>
      <c r="G322" s="59"/>
      <c r="H322" s="57"/>
    </row>
    <row r="323" spans="1:9" s="22" customFormat="1" ht="47.25" outlineLevel="2" x14ac:dyDescent="0.25">
      <c r="A323" s="34" t="s">
        <v>656</v>
      </c>
      <c r="B323" s="34" t="s">
        <v>657</v>
      </c>
      <c r="C323" s="36" t="s">
        <v>658</v>
      </c>
      <c r="D323" s="34" t="s">
        <v>74</v>
      </c>
      <c r="E323" s="30">
        <v>32</v>
      </c>
      <c r="F323" s="33">
        <v>145.16999999999999</v>
      </c>
      <c r="G323" s="32">
        <f t="shared" ref="G323:G325" si="60">TRUNC(F323*(1+$E$2),2)</f>
        <v>183.97</v>
      </c>
      <c r="H323" s="33">
        <f t="shared" ref="H323:H325" si="61">TRUNC((G323*E323),2)</f>
        <v>5887.04</v>
      </c>
    </row>
    <row r="324" spans="1:9" s="22" customFormat="1" ht="31.5" outlineLevel="2" x14ac:dyDescent="0.25">
      <c r="A324" s="34" t="s">
        <v>659</v>
      </c>
      <c r="B324" s="35">
        <v>96543</v>
      </c>
      <c r="C324" s="36" t="s">
        <v>504</v>
      </c>
      <c r="D324" s="34" t="s">
        <v>505</v>
      </c>
      <c r="E324" s="30">
        <v>52</v>
      </c>
      <c r="F324" s="33">
        <v>12.33</v>
      </c>
      <c r="G324" s="32">
        <f t="shared" si="60"/>
        <v>15.62</v>
      </c>
      <c r="H324" s="33">
        <f t="shared" si="61"/>
        <v>812.24</v>
      </c>
    </row>
    <row r="325" spans="1:9" s="22" customFormat="1" ht="31.5" outlineLevel="2" x14ac:dyDescent="0.25">
      <c r="A325" s="34" t="s">
        <v>660</v>
      </c>
      <c r="B325" s="35">
        <v>96545</v>
      </c>
      <c r="C325" s="36" t="s">
        <v>522</v>
      </c>
      <c r="D325" s="34" t="s">
        <v>505</v>
      </c>
      <c r="E325" s="30">
        <v>128</v>
      </c>
      <c r="F325" s="33">
        <v>10.33</v>
      </c>
      <c r="G325" s="32">
        <f t="shared" si="60"/>
        <v>13.09</v>
      </c>
      <c r="H325" s="33">
        <f t="shared" si="61"/>
        <v>1675.52</v>
      </c>
    </row>
    <row r="326" spans="1:9" s="12" customFormat="1" outlineLevel="1" x14ac:dyDescent="0.25">
      <c r="A326" s="60"/>
      <c r="B326" s="37"/>
      <c r="C326" s="38" t="s">
        <v>49</v>
      </c>
      <c r="D326" s="37"/>
      <c r="E326" s="39"/>
      <c r="F326" s="40"/>
      <c r="G326" s="41"/>
      <c r="H326" s="42">
        <f>SUM(H323:H325)</f>
        <v>8374.7999999999993</v>
      </c>
    </row>
    <row r="327" spans="1:9" s="12" customFormat="1" outlineLevel="1" x14ac:dyDescent="0.25">
      <c r="A327" s="28" t="s">
        <v>661</v>
      </c>
      <c r="B327" s="28"/>
      <c r="C327" s="29" t="s">
        <v>662</v>
      </c>
      <c r="D327" s="28"/>
      <c r="E327" s="30"/>
      <c r="F327" s="31"/>
      <c r="G327" s="32"/>
      <c r="H327" s="62"/>
    </row>
    <row r="328" spans="1:9" ht="47.25" outlineLevel="2" x14ac:dyDescent="0.25">
      <c r="A328" s="34" t="s">
        <v>663</v>
      </c>
      <c r="B328" s="34" t="s">
        <v>515</v>
      </c>
      <c r="C328" s="36" t="s">
        <v>516</v>
      </c>
      <c r="D328" s="34" t="s">
        <v>88</v>
      </c>
      <c r="E328" s="30">
        <v>9.3800000000000008</v>
      </c>
      <c r="F328" s="30">
        <v>536.63</v>
      </c>
      <c r="G328" s="32">
        <f t="shared" ref="G328:G335" si="62">TRUNC(F328*(1+$E$2),2)</f>
        <v>680.07</v>
      </c>
      <c r="H328" s="33">
        <f t="shared" ref="H328:H335" si="63">TRUNC((G328*E328),2)</f>
        <v>6379.05</v>
      </c>
    </row>
    <row r="329" spans="1:9" ht="47.25" outlineLevel="2" x14ac:dyDescent="0.25">
      <c r="A329" s="34" t="s">
        <v>664</v>
      </c>
      <c r="B329" s="35">
        <v>96531</v>
      </c>
      <c r="C329" s="36" t="s">
        <v>643</v>
      </c>
      <c r="D329" s="34" t="s">
        <v>58</v>
      </c>
      <c r="E329" s="30">
        <v>15</v>
      </c>
      <c r="F329" s="30">
        <v>66.790000000000006</v>
      </c>
      <c r="G329" s="32">
        <f t="shared" si="62"/>
        <v>84.64</v>
      </c>
      <c r="H329" s="33">
        <f t="shared" si="63"/>
        <v>1269.5999999999999</v>
      </c>
      <c r="I329" s="12"/>
    </row>
    <row r="330" spans="1:9" ht="31.5" outlineLevel="2" x14ac:dyDescent="0.25">
      <c r="A330" s="34" t="s">
        <v>665</v>
      </c>
      <c r="B330" s="35">
        <v>96523</v>
      </c>
      <c r="C330" s="36" t="s">
        <v>645</v>
      </c>
      <c r="D330" s="34" t="s">
        <v>88</v>
      </c>
      <c r="E330" s="30">
        <v>12.62</v>
      </c>
      <c r="F330" s="30">
        <v>64.98</v>
      </c>
      <c r="G330" s="32">
        <f t="shared" si="62"/>
        <v>82.34</v>
      </c>
      <c r="H330" s="33">
        <f t="shared" si="63"/>
        <v>1039.1300000000001</v>
      </c>
    </row>
    <row r="331" spans="1:9" ht="31.5" outlineLevel="2" x14ac:dyDescent="0.25">
      <c r="A331" s="34" t="s">
        <v>666</v>
      </c>
      <c r="B331" s="35">
        <v>96619</v>
      </c>
      <c r="C331" s="36" t="s">
        <v>491</v>
      </c>
      <c r="D331" s="34" t="s">
        <v>58</v>
      </c>
      <c r="E331" s="30">
        <v>6.25</v>
      </c>
      <c r="F331" s="30">
        <v>21.07</v>
      </c>
      <c r="G331" s="32">
        <f t="shared" si="62"/>
        <v>26.7</v>
      </c>
      <c r="H331" s="33">
        <f t="shared" si="63"/>
        <v>166.87</v>
      </c>
      <c r="I331" s="12"/>
    </row>
    <row r="332" spans="1:9" outlineLevel="2" x14ac:dyDescent="0.25">
      <c r="A332" s="34" t="s">
        <v>667</v>
      </c>
      <c r="B332" s="35">
        <v>96995</v>
      </c>
      <c r="C332" s="36" t="s">
        <v>647</v>
      </c>
      <c r="D332" s="34" t="s">
        <v>88</v>
      </c>
      <c r="E332" s="30">
        <v>3.24</v>
      </c>
      <c r="F332" s="30">
        <v>34.46</v>
      </c>
      <c r="G332" s="32">
        <f t="shared" si="62"/>
        <v>43.67</v>
      </c>
      <c r="H332" s="33">
        <f t="shared" si="63"/>
        <v>141.49</v>
      </c>
      <c r="I332" s="12"/>
    </row>
    <row r="333" spans="1:9" ht="63" outlineLevel="2" x14ac:dyDescent="0.25">
      <c r="A333" s="34" t="s">
        <v>668</v>
      </c>
      <c r="B333" s="45">
        <v>100981</v>
      </c>
      <c r="C333" s="46" t="s">
        <v>117</v>
      </c>
      <c r="D333" s="34" t="s">
        <v>88</v>
      </c>
      <c r="E333" s="30">
        <v>13.13</v>
      </c>
      <c r="F333" s="30">
        <v>4.8600000000000003</v>
      </c>
      <c r="G333" s="32">
        <f t="shared" si="62"/>
        <v>6.15</v>
      </c>
      <c r="H333" s="33">
        <f t="shared" si="63"/>
        <v>80.739999999999995</v>
      </c>
      <c r="I333" s="12"/>
    </row>
    <row r="334" spans="1:9" ht="47.25" outlineLevel="2" x14ac:dyDescent="0.25">
      <c r="A334" s="34" t="s">
        <v>669</v>
      </c>
      <c r="B334" s="35">
        <v>97914</v>
      </c>
      <c r="C334" s="36" t="s">
        <v>119</v>
      </c>
      <c r="D334" s="34" t="s">
        <v>120</v>
      </c>
      <c r="E334" s="30">
        <v>131.30000000000001</v>
      </c>
      <c r="F334" s="30">
        <v>1.53</v>
      </c>
      <c r="G334" s="32">
        <f t="shared" si="62"/>
        <v>1.93</v>
      </c>
      <c r="H334" s="33">
        <f t="shared" si="63"/>
        <v>253.4</v>
      </c>
      <c r="I334" s="12"/>
    </row>
    <row r="335" spans="1:9" ht="31.5" outlineLevel="2" x14ac:dyDescent="0.25">
      <c r="A335" s="34" t="s">
        <v>670</v>
      </c>
      <c r="B335" s="35">
        <v>96545</v>
      </c>
      <c r="C335" s="36" t="s">
        <v>522</v>
      </c>
      <c r="D335" s="34" t="s">
        <v>505</v>
      </c>
      <c r="E335" s="30">
        <v>144</v>
      </c>
      <c r="F335" s="30">
        <v>10.33</v>
      </c>
      <c r="G335" s="32">
        <f t="shared" si="62"/>
        <v>13.09</v>
      </c>
      <c r="H335" s="33">
        <f t="shared" si="63"/>
        <v>1884.96</v>
      </c>
      <c r="I335" s="12"/>
    </row>
    <row r="336" spans="1:9" outlineLevel="2" x14ac:dyDescent="0.25">
      <c r="A336" s="34"/>
      <c r="B336" s="37"/>
      <c r="C336" s="38" t="s">
        <v>49</v>
      </c>
      <c r="D336" s="37"/>
      <c r="E336" s="39"/>
      <c r="F336" s="40"/>
      <c r="G336" s="41"/>
      <c r="H336" s="42">
        <f>SUM(H328:H335)</f>
        <v>11215.239999999998</v>
      </c>
    </row>
    <row r="337" spans="1:9" outlineLevel="2" x14ac:dyDescent="0.25">
      <c r="A337" s="27" t="s">
        <v>671</v>
      </c>
      <c r="B337" s="28"/>
      <c r="C337" s="29" t="s">
        <v>672</v>
      </c>
      <c r="D337" s="28"/>
      <c r="E337" s="30"/>
      <c r="F337" s="31"/>
      <c r="G337" s="32"/>
      <c r="H337" s="33"/>
    </row>
    <row r="338" spans="1:9" ht="47.25" outlineLevel="2" x14ac:dyDescent="0.25">
      <c r="A338" s="34" t="s">
        <v>673</v>
      </c>
      <c r="B338" s="34" t="s">
        <v>674</v>
      </c>
      <c r="C338" s="36" t="s">
        <v>675</v>
      </c>
      <c r="D338" s="34" t="s">
        <v>74</v>
      </c>
      <c r="E338" s="30">
        <v>30</v>
      </c>
      <c r="F338" s="30">
        <v>193.16</v>
      </c>
      <c r="G338" s="32">
        <f t="shared" ref="G338:G340" si="64">TRUNC(F338*(1+$E$2),2)</f>
        <v>244.79</v>
      </c>
      <c r="H338" s="33">
        <f t="shared" ref="H338:H340" si="65">TRUNC((G338*E338),2)</f>
        <v>7343.7</v>
      </c>
    </row>
    <row r="339" spans="1:9" ht="31.5" outlineLevel="2" x14ac:dyDescent="0.25">
      <c r="A339" s="34" t="s">
        <v>676</v>
      </c>
      <c r="B339" s="35">
        <v>96544</v>
      </c>
      <c r="C339" s="36" t="s">
        <v>520</v>
      </c>
      <c r="D339" s="34" t="s">
        <v>505</v>
      </c>
      <c r="E339" s="30">
        <v>61</v>
      </c>
      <c r="F339" s="30">
        <v>11.28</v>
      </c>
      <c r="G339" s="32">
        <f t="shared" si="64"/>
        <v>14.29</v>
      </c>
      <c r="H339" s="33">
        <f t="shared" si="65"/>
        <v>871.69</v>
      </c>
      <c r="I339" s="12"/>
    </row>
    <row r="340" spans="1:9" ht="31.5" outlineLevel="2" x14ac:dyDescent="0.25">
      <c r="A340" s="34" t="s">
        <v>677</v>
      </c>
      <c r="B340" s="35">
        <v>96547</v>
      </c>
      <c r="C340" s="36" t="s">
        <v>525</v>
      </c>
      <c r="D340" s="34" t="s">
        <v>505</v>
      </c>
      <c r="E340" s="30">
        <v>230</v>
      </c>
      <c r="F340" s="30">
        <v>7.66</v>
      </c>
      <c r="G340" s="32">
        <f t="shared" si="64"/>
        <v>9.6999999999999993</v>
      </c>
      <c r="H340" s="33">
        <f t="shared" si="65"/>
        <v>2231</v>
      </c>
    </row>
    <row r="341" spans="1:9" s="12" customFormat="1" outlineLevel="1" x14ac:dyDescent="0.25">
      <c r="A341" s="60"/>
      <c r="B341" s="37"/>
      <c r="C341" s="38" t="s">
        <v>49</v>
      </c>
      <c r="D341" s="37"/>
      <c r="E341" s="39"/>
      <c r="F341" s="40"/>
      <c r="G341" s="41"/>
      <c r="H341" s="42">
        <f>SUM(H338:H340)</f>
        <v>10446.39</v>
      </c>
    </row>
    <row r="342" spans="1:9" outlineLevel="1" x14ac:dyDescent="0.25">
      <c r="A342" s="60"/>
      <c r="B342" s="37"/>
      <c r="C342" s="38" t="s">
        <v>678</v>
      </c>
      <c r="D342" s="37"/>
      <c r="E342" s="39"/>
      <c r="F342" s="40"/>
      <c r="G342" s="41"/>
      <c r="H342" s="42">
        <f>H321+H326+H336+H341</f>
        <v>39178.42</v>
      </c>
      <c r="I342" s="12"/>
    </row>
    <row r="343" spans="1:9" outlineLevel="2" x14ac:dyDescent="0.25">
      <c r="A343" s="63" t="s">
        <v>679</v>
      </c>
      <c r="B343" s="64"/>
      <c r="C343" s="65" t="s">
        <v>680</v>
      </c>
      <c r="D343" s="65"/>
      <c r="E343" s="65"/>
      <c r="F343" s="65"/>
      <c r="G343" s="65"/>
      <c r="H343" s="65"/>
    </row>
    <row r="344" spans="1:9" outlineLevel="2" x14ac:dyDescent="0.25">
      <c r="A344" s="28" t="s">
        <v>681</v>
      </c>
      <c r="B344" s="28"/>
      <c r="C344" s="29" t="s">
        <v>481</v>
      </c>
      <c r="D344" s="28"/>
      <c r="E344" s="30"/>
      <c r="F344" s="31"/>
      <c r="G344" s="32"/>
      <c r="H344" s="33"/>
    </row>
    <row r="345" spans="1:9" ht="47.25" outlineLevel="2" x14ac:dyDescent="0.25">
      <c r="A345" s="34" t="s">
        <v>682</v>
      </c>
      <c r="B345" s="35">
        <v>96521</v>
      </c>
      <c r="C345" s="36" t="s">
        <v>483</v>
      </c>
      <c r="D345" s="34" t="s">
        <v>88</v>
      </c>
      <c r="E345" s="30">
        <v>907.65</v>
      </c>
      <c r="F345" s="30">
        <v>26.34</v>
      </c>
      <c r="G345" s="32">
        <f t="shared" ref="G345:G351" si="66">TRUNC(F345*(1+$E$2),2)</f>
        <v>33.380000000000003</v>
      </c>
      <c r="H345" s="33">
        <f t="shared" ref="H345:H351" si="67">TRUNC((G345*E345),2)</f>
        <v>30297.35</v>
      </c>
    </row>
    <row r="346" spans="1:9" ht="31.5" outlineLevel="2" x14ac:dyDescent="0.25">
      <c r="A346" s="34" t="s">
        <v>683</v>
      </c>
      <c r="B346" s="35">
        <v>96527</v>
      </c>
      <c r="C346" s="36" t="s">
        <v>684</v>
      </c>
      <c r="D346" s="34" t="s">
        <v>88</v>
      </c>
      <c r="E346" s="30">
        <v>96.11</v>
      </c>
      <c r="F346" s="30">
        <v>85.37</v>
      </c>
      <c r="G346" s="32">
        <f t="shared" si="66"/>
        <v>108.18</v>
      </c>
      <c r="H346" s="33">
        <f t="shared" si="67"/>
        <v>10397.17</v>
      </c>
      <c r="I346" s="12"/>
    </row>
    <row r="347" spans="1:9" ht="78.75" outlineLevel="2" x14ac:dyDescent="0.25">
      <c r="A347" s="34" t="s">
        <v>685</v>
      </c>
      <c r="B347" s="35">
        <v>93379</v>
      </c>
      <c r="C347" s="36" t="s">
        <v>686</v>
      </c>
      <c r="D347" s="34" t="s">
        <v>88</v>
      </c>
      <c r="E347" s="30">
        <v>697.36</v>
      </c>
      <c r="F347" s="30">
        <v>10.49</v>
      </c>
      <c r="G347" s="32">
        <f t="shared" si="66"/>
        <v>13.29</v>
      </c>
      <c r="H347" s="33">
        <f t="shared" si="67"/>
        <v>9267.91</v>
      </c>
    </row>
    <row r="348" spans="1:9" ht="63" outlineLevel="2" x14ac:dyDescent="0.25">
      <c r="A348" s="34" t="s">
        <v>687</v>
      </c>
      <c r="B348" s="45">
        <v>100981</v>
      </c>
      <c r="C348" s="46" t="s">
        <v>117</v>
      </c>
      <c r="D348" s="34" t="s">
        <v>88</v>
      </c>
      <c r="E348" s="30">
        <v>428.95</v>
      </c>
      <c r="F348" s="30">
        <v>4.8600000000000003</v>
      </c>
      <c r="G348" s="32">
        <f t="shared" si="66"/>
        <v>6.15</v>
      </c>
      <c r="H348" s="33">
        <f t="shared" si="67"/>
        <v>2638.04</v>
      </c>
      <c r="I348" s="12"/>
    </row>
    <row r="349" spans="1:9" ht="47.25" outlineLevel="2" x14ac:dyDescent="0.25">
      <c r="A349" s="34" t="s">
        <v>688</v>
      </c>
      <c r="B349" s="35">
        <v>97914</v>
      </c>
      <c r="C349" s="36" t="s">
        <v>119</v>
      </c>
      <c r="D349" s="34" t="s">
        <v>120</v>
      </c>
      <c r="E349" s="30">
        <v>4289.5</v>
      </c>
      <c r="F349" s="30">
        <v>1.53</v>
      </c>
      <c r="G349" s="32">
        <f t="shared" si="66"/>
        <v>1.93</v>
      </c>
      <c r="H349" s="33">
        <f t="shared" si="67"/>
        <v>8278.73</v>
      </c>
      <c r="I349" s="12"/>
    </row>
    <row r="350" spans="1:9" ht="31.5" outlineLevel="2" x14ac:dyDescent="0.25">
      <c r="A350" s="34" t="s">
        <v>689</v>
      </c>
      <c r="B350" s="35">
        <v>96619</v>
      </c>
      <c r="C350" s="36" t="s">
        <v>491</v>
      </c>
      <c r="D350" s="34" t="s">
        <v>58</v>
      </c>
      <c r="E350" s="30">
        <v>704.45</v>
      </c>
      <c r="F350" s="30">
        <v>21.07</v>
      </c>
      <c r="G350" s="32">
        <f t="shared" si="66"/>
        <v>26.7</v>
      </c>
      <c r="H350" s="33">
        <f t="shared" si="67"/>
        <v>18808.810000000001</v>
      </c>
      <c r="I350" s="12"/>
    </row>
    <row r="351" spans="1:9" ht="31.5" outlineLevel="2" x14ac:dyDescent="0.25">
      <c r="A351" s="34" t="s">
        <v>690</v>
      </c>
      <c r="B351" s="35">
        <v>98557</v>
      </c>
      <c r="C351" s="36" t="s">
        <v>495</v>
      </c>
      <c r="D351" s="34" t="s">
        <v>58</v>
      </c>
      <c r="E351" s="30">
        <v>1412.94</v>
      </c>
      <c r="F351" s="30">
        <v>27.69</v>
      </c>
      <c r="G351" s="32">
        <f t="shared" si="66"/>
        <v>35.090000000000003</v>
      </c>
      <c r="H351" s="33">
        <f t="shared" si="67"/>
        <v>49580.06</v>
      </c>
      <c r="I351" s="12"/>
    </row>
    <row r="352" spans="1:9" s="12" customFormat="1" outlineLevel="1" x14ac:dyDescent="0.25">
      <c r="A352" s="34"/>
      <c r="B352" s="37"/>
      <c r="C352" s="38" t="s">
        <v>49</v>
      </c>
      <c r="D352" s="37"/>
      <c r="E352" s="39"/>
      <c r="F352" s="40"/>
      <c r="G352" s="41"/>
      <c r="H352" s="42">
        <f>SUM(H345:H351)</f>
        <v>129268.06999999999</v>
      </c>
    </row>
    <row r="353" spans="1:9" outlineLevel="2" x14ac:dyDescent="0.25">
      <c r="A353" s="27" t="s">
        <v>691</v>
      </c>
      <c r="B353" s="28"/>
      <c r="C353" s="29" t="s">
        <v>692</v>
      </c>
      <c r="D353" s="28"/>
      <c r="E353" s="30"/>
      <c r="F353" s="31"/>
      <c r="G353" s="32"/>
      <c r="H353" s="33"/>
    </row>
    <row r="354" spans="1:9" ht="47.25" outlineLevel="2" x14ac:dyDescent="0.25">
      <c r="A354" s="34" t="s">
        <v>693</v>
      </c>
      <c r="B354" s="34" t="s">
        <v>530</v>
      </c>
      <c r="C354" s="36" t="s">
        <v>531</v>
      </c>
      <c r="D354" s="34" t="s">
        <v>88</v>
      </c>
      <c r="E354" s="30">
        <v>218.86</v>
      </c>
      <c r="F354" s="30">
        <v>511.53</v>
      </c>
      <c r="G354" s="32">
        <f t="shared" ref="G354:G363" si="68">TRUNC(F354*(1+$E$2),2)</f>
        <v>648.26</v>
      </c>
      <c r="H354" s="33">
        <f t="shared" ref="H354:H363" si="69">TRUNC((G354*E354),2)</f>
        <v>141878.18</v>
      </c>
    </row>
    <row r="355" spans="1:9" outlineLevel="2" x14ac:dyDescent="0.25">
      <c r="A355" s="34" t="s">
        <v>694</v>
      </c>
      <c r="B355" s="34" t="s">
        <v>695</v>
      </c>
      <c r="C355" s="36" t="s">
        <v>696</v>
      </c>
      <c r="D355" s="34" t="s">
        <v>58</v>
      </c>
      <c r="E355" s="30">
        <v>2240</v>
      </c>
      <c r="F355" s="30">
        <v>23.2</v>
      </c>
      <c r="G355" s="32">
        <f t="shared" si="68"/>
        <v>29.4</v>
      </c>
      <c r="H355" s="33">
        <f t="shared" si="69"/>
        <v>65856</v>
      </c>
      <c r="I355" s="12"/>
    </row>
    <row r="356" spans="1:9" ht="31.5" outlineLevel="2" x14ac:dyDescent="0.25">
      <c r="A356" s="34" t="s">
        <v>697</v>
      </c>
      <c r="B356" s="34" t="s">
        <v>619</v>
      </c>
      <c r="C356" s="36" t="s">
        <v>620</v>
      </c>
      <c r="D356" s="34" t="s">
        <v>113</v>
      </c>
      <c r="E356" s="30">
        <v>8381</v>
      </c>
      <c r="F356" s="30">
        <v>0.56000000000000005</v>
      </c>
      <c r="G356" s="32">
        <f t="shared" si="68"/>
        <v>0.7</v>
      </c>
      <c r="H356" s="33">
        <f t="shared" si="69"/>
        <v>5866.7</v>
      </c>
    </row>
    <row r="357" spans="1:9" ht="47.25" outlineLevel="2" x14ac:dyDescent="0.25">
      <c r="A357" s="34" t="s">
        <v>698</v>
      </c>
      <c r="B357" s="35">
        <v>92915</v>
      </c>
      <c r="C357" s="36" t="s">
        <v>699</v>
      </c>
      <c r="D357" s="34" t="s">
        <v>505</v>
      </c>
      <c r="E357" s="30">
        <v>73</v>
      </c>
      <c r="F357" s="30">
        <v>11.4</v>
      </c>
      <c r="G357" s="32">
        <f t="shared" si="68"/>
        <v>14.44</v>
      </c>
      <c r="H357" s="33">
        <f t="shared" si="69"/>
        <v>1054.1199999999999</v>
      </c>
      <c r="I357" s="12"/>
    </row>
    <row r="358" spans="1:9" ht="47.25" outlineLevel="2" x14ac:dyDescent="0.25">
      <c r="A358" s="34" t="s">
        <v>700</v>
      </c>
      <c r="B358" s="35">
        <v>92919</v>
      </c>
      <c r="C358" s="36" t="s">
        <v>606</v>
      </c>
      <c r="D358" s="34" t="s">
        <v>505</v>
      </c>
      <c r="E358" s="30">
        <v>429</v>
      </c>
      <c r="F358" s="30">
        <v>8.65</v>
      </c>
      <c r="G358" s="32">
        <f t="shared" si="68"/>
        <v>10.96</v>
      </c>
      <c r="H358" s="33">
        <f t="shared" si="69"/>
        <v>4701.84</v>
      </c>
      <c r="I358" s="12"/>
    </row>
    <row r="359" spans="1:9" ht="31.5" outlineLevel="2" x14ac:dyDescent="0.25">
      <c r="A359" s="34" t="s">
        <v>701</v>
      </c>
      <c r="B359" s="35">
        <v>95241</v>
      </c>
      <c r="C359" s="36" t="s">
        <v>493</v>
      </c>
      <c r="D359" s="34" t="s">
        <v>58</v>
      </c>
      <c r="E359" s="30">
        <v>1825</v>
      </c>
      <c r="F359" s="30">
        <v>20.23</v>
      </c>
      <c r="G359" s="32">
        <f t="shared" si="68"/>
        <v>25.63</v>
      </c>
      <c r="H359" s="33">
        <f t="shared" si="69"/>
        <v>46774.75</v>
      </c>
      <c r="I359" s="12"/>
    </row>
    <row r="360" spans="1:9" ht="63" outlineLevel="2" x14ac:dyDescent="0.25">
      <c r="A360" s="34" t="s">
        <v>702</v>
      </c>
      <c r="B360" s="45">
        <v>100981</v>
      </c>
      <c r="C360" s="46" t="s">
        <v>117</v>
      </c>
      <c r="D360" s="34" t="s">
        <v>88</v>
      </c>
      <c r="E360" s="30">
        <v>434.35</v>
      </c>
      <c r="F360" s="30">
        <v>4.8600000000000003</v>
      </c>
      <c r="G360" s="32">
        <f t="shared" si="68"/>
        <v>6.15</v>
      </c>
      <c r="H360" s="33">
        <f t="shared" si="69"/>
        <v>2671.25</v>
      </c>
      <c r="I360" s="12"/>
    </row>
    <row r="361" spans="1:9" ht="47.25" outlineLevel="2" x14ac:dyDescent="0.25">
      <c r="A361" s="34" t="s">
        <v>703</v>
      </c>
      <c r="B361" s="35">
        <v>97914</v>
      </c>
      <c r="C361" s="36" t="s">
        <v>119</v>
      </c>
      <c r="D361" s="34" t="s">
        <v>120</v>
      </c>
      <c r="E361" s="30">
        <v>4343.5</v>
      </c>
      <c r="F361" s="30">
        <v>1.53</v>
      </c>
      <c r="G361" s="32">
        <f t="shared" si="68"/>
        <v>1.93</v>
      </c>
      <c r="H361" s="33">
        <f t="shared" si="69"/>
        <v>8382.9500000000007</v>
      </c>
      <c r="I361" s="12"/>
    </row>
    <row r="362" spans="1:9" ht="31.5" outlineLevel="2" x14ac:dyDescent="0.25">
      <c r="A362" s="34" t="s">
        <v>704</v>
      </c>
      <c r="B362" s="34" t="s">
        <v>153</v>
      </c>
      <c r="C362" s="36" t="s">
        <v>154</v>
      </c>
      <c r="D362" s="34" t="s">
        <v>58</v>
      </c>
      <c r="E362" s="30">
        <v>1825</v>
      </c>
      <c r="F362" s="30">
        <v>4.71</v>
      </c>
      <c r="G362" s="32">
        <f t="shared" si="68"/>
        <v>5.96</v>
      </c>
      <c r="H362" s="33">
        <f t="shared" si="69"/>
        <v>10877</v>
      </c>
      <c r="I362" s="12"/>
    </row>
    <row r="363" spans="1:9" ht="63" outlineLevel="2" x14ac:dyDescent="0.25">
      <c r="A363" s="34" t="s">
        <v>705</v>
      </c>
      <c r="B363" s="35">
        <v>101135</v>
      </c>
      <c r="C363" s="36" t="s">
        <v>598</v>
      </c>
      <c r="D363" s="34" t="s">
        <v>88</v>
      </c>
      <c r="E363" s="30">
        <v>310.25</v>
      </c>
      <c r="F363" s="30">
        <v>8.0399999999999991</v>
      </c>
      <c r="G363" s="32">
        <f t="shared" si="68"/>
        <v>10.18</v>
      </c>
      <c r="H363" s="33">
        <f t="shared" si="69"/>
        <v>3158.34</v>
      </c>
      <c r="I363" s="12"/>
    </row>
    <row r="364" spans="1:9" s="12" customFormat="1" outlineLevel="1" x14ac:dyDescent="0.25">
      <c r="A364" s="34"/>
      <c r="B364" s="37"/>
      <c r="C364" s="38" t="s">
        <v>49</v>
      </c>
      <c r="D364" s="37"/>
      <c r="E364" s="39"/>
      <c r="F364" s="40"/>
      <c r="G364" s="41"/>
      <c r="H364" s="42">
        <f>SUM(H354:H363)</f>
        <v>291221.13</v>
      </c>
    </row>
    <row r="365" spans="1:9" outlineLevel="2" x14ac:dyDescent="0.25">
      <c r="A365" s="27" t="s">
        <v>706</v>
      </c>
      <c r="B365" s="28"/>
      <c r="C365" s="29" t="s">
        <v>497</v>
      </c>
      <c r="D365" s="28"/>
      <c r="E365" s="30"/>
      <c r="F365" s="31"/>
      <c r="G365" s="32"/>
      <c r="H365" s="33"/>
    </row>
    <row r="366" spans="1:9" ht="47.25" outlineLevel="2" x14ac:dyDescent="0.25">
      <c r="A366" s="34" t="s">
        <v>707</v>
      </c>
      <c r="B366" s="35">
        <v>96532</v>
      </c>
      <c r="C366" s="36" t="s">
        <v>499</v>
      </c>
      <c r="D366" s="34" t="s">
        <v>58</v>
      </c>
      <c r="E366" s="30">
        <v>599.20000000000005</v>
      </c>
      <c r="F366" s="30">
        <v>120.85</v>
      </c>
      <c r="G366" s="32">
        <f t="shared" ref="G366:G371" si="70">TRUNC(F366*(1+$E$2),2)</f>
        <v>153.15</v>
      </c>
      <c r="H366" s="33">
        <f t="shared" ref="H366:H371" si="71">TRUNC((G366*E366),2)</f>
        <v>91767.48</v>
      </c>
    </row>
    <row r="367" spans="1:9" ht="47.25" outlineLevel="2" x14ac:dyDescent="0.25">
      <c r="A367" s="34" t="s">
        <v>708</v>
      </c>
      <c r="B367" s="34" t="s">
        <v>501</v>
      </c>
      <c r="C367" s="36" t="s">
        <v>502</v>
      </c>
      <c r="D367" s="34" t="s">
        <v>88</v>
      </c>
      <c r="E367" s="30">
        <v>184.95</v>
      </c>
      <c r="F367" s="30">
        <v>541.82000000000005</v>
      </c>
      <c r="G367" s="32">
        <f t="shared" si="70"/>
        <v>686.64</v>
      </c>
      <c r="H367" s="33">
        <f t="shared" si="71"/>
        <v>126994.06</v>
      </c>
      <c r="I367" s="12"/>
    </row>
    <row r="368" spans="1:9" ht="31.5" outlineLevel="2" x14ac:dyDescent="0.25">
      <c r="A368" s="34" t="s">
        <v>709</v>
      </c>
      <c r="B368" s="35">
        <v>96543</v>
      </c>
      <c r="C368" s="36" t="s">
        <v>504</v>
      </c>
      <c r="D368" s="34" t="s">
        <v>505</v>
      </c>
      <c r="E368" s="30">
        <v>140.30000000000001</v>
      </c>
      <c r="F368" s="30">
        <v>12.33</v>
      </c>
      <c r="G368" s="32">
        <f t="shared" si="70"/>
        <v>15.62</v>
      </c>
      <c r="H368" s="33">
        <f t="shared" si="71"/>
        <v>2191.48</v>
      </c>
    </row>
    <row r="369" spans="1:9" ht="31.5" outlineLevel="2" x14ac:dyDescent="0.25">
      <c r="A369" s="34" t="s">
        <v>710</v>
      </c>
      <c r="B369" s="35">
        <v>96546</v>
      </c>
      <c r="C369" s="36" t="s">
        <v>507</v>
      </c>
      <c r="D369" s="34" t="s">
        <v>505</v>
      </c>
      <c r="E369" s="30">
        <v>10622.03</v>
      </c>
      <c r="F369" s="30">
        <v>9.1300000000000008</v>
      </c>
      <c r="G369" s="32">
        <f t="shared" si="70"/>
        <v>11.57</v>
      </c>
      <c r="H369" s="33">
        <f t="shared" si="71"/>
        <v>122896.88</v>
      </c>
      <c r="I369" s="12"/>
    </row>
    <row r="370" spans="1:9" ht="31.5" outlineLevel="2" x14ac:dyDescent="0.25">
      <c r="A370" s="34" t="s">
        <v>711</v>
      </c>
      <c r="B370" s="35">
        <v>96547</v>
      </c>
      <c r="C370" s="36" t="s">
        <v>525</v>
      </c>
      <c r="D370" s="34" t="s">
        <v>505</v>
      </c>
      <c r="E370" s="30">
        <v>699.88</v>
      </c>
      <c r="F370" s="30">
        <v>7.66</v>
      </c>
      <c r="G370" s="32">
        <f t="shared" si="70"/>
        <v>9.6999999999999993</v>
      </c>
      <c r="H370" s="33">
        <f t="shared" si="71"/>
        <v>6788.83</v>
      </c>
      <c r="I370" s="12"/>
    </row>
    <row r="371" spans="1:9" ht="31.5" outlineLevel="2" x14ac:dyDescent="0.25">
      <c r="A371" s="34" t="s">
        <v>712</v>
      </c>
      <c r="B371" s="35">
        <v>96548</v>
      </c>
      <c r="C371" s="36" t="s">
        <v>509</v>
      </c>
      <c r="D371" s="34" t="s">
        <v>505</v>
      </c>
      <c r="E371" s="30">
        <v>478.26</v>
      </c>
      <c r="F371" s="30">
        <v>7.17</v>
      </c>
      <c r="G371" s="32">
        <f t="shared" si="70"/>
        <v>9.08</v>
      </c>
      <c r="H371" s="33">
        <f t="shared" si="71"/>
        <v>4342.6000000000004</v>
      </c>
      <c r="I371" s="12"/>
    </row>
    <row r="372" spans="1:9" s="12" customFormat="1" outlineLevel="1" x14ac:dyDescent="0.25">
      <c r="A372" s="34"/>
      <c r="B372" s="37"/>
      <c r="C372" s="38" t="s">
        <v>49</v>
      </c>
      <c r="D372" s="37"/>
      <c r="E372" s="39"/>
      <c r="F372" s="40"/>
      <c r="G372" s="41"/>
      <c r="H372" s="42">
        <f>SUM(H366:H371)</f>
        <v>354981.33</v>
      </c>
    </row>
    <row r="373" spans="1:9" s="12" customFormat="1" outlineLevel="1" x14ac:dyDescent="0.25">
      <c r="A373" s="27" t="s">
        <v>713</v>
      </c>
      <c r="B373" s="28"/>
      <c r="C373" s="29" t="s">
        <v>511</v>
      </c>
      <c r="D373" s="28"/>
      <c r="E373" s="30"/>
      <c r="F373" s="31"/>
      <c r="G373" s="32"/>
      <c r="H373" s="62"/>
    </row>
    <row r="374" spans="1:9" ht="47.25" outlineLevel="2" x14ac:dyDescent="0.25">
      <c r="A374" s="34" t="s">
        <v>714</v>
      </c>
      <c r="B374" s="35">
        <v>96533</v>
      </c>
      <c r="C374" s="36" t="s">
        <v>513</v>
      </c>
      <c r="D374" s="34" t="s">
        <v>58</v>
      </c>
      <c r="E374" s="30">
        <v>1412.94</v>
      </c>
      <c r="F374" s="30">
        <v>57.82</v>
      </c>
      <c r="G374" s="32">
        <f t="shared" ref="G374:G381" si="72">TRUNC(F374*(1+$E$2),2)</f>
        <v>73.27</v>
      </c>
      <c r="H374" s="33">
        <f t="shared" ref="H374:H381" si="73">TRUNC((G374*E374),2)</f>
        <v>103526.11</v>
      </c>
    </row>
    <row r="375" spans="1:9" ht="47.25" outlineLevel="2" x14ac:dyDescent="0.25">
      <c r="A375" s="34" t="s">
        <v>715</v>
      </c>
      <c r="B375" s="34" t="s">
        <v>515</v>
      </c>
      <c r="C375" s="36" t="s">
        <v>516</v>
      </c>
      <c r="D375" s="34" t="s">
        <v>517</v>
      </c>
      <c r="E375" s="30">
        <v>96.11</v>
      </c>
      <c r="F375" s="30">
        <v>536.63</v>
      </c>
      <c r="G375" s="32">
        <f t="shared" si="72"/>
        <v>680.07</v>
      </c>
      <c r="H375" s="33">
        <f t="shared" si="73"/>
        <v>65361.52</v>
      </c>
      <c r="I375" s="12"/>
    </row>
    <row r="376" spans="1:9" ht="31.5" outlineLevel="2" x14ac:dyDescent="0.25">
      <c r="A376" s="34" t="s">
        <v>716</v>
      </c>
      <c r="B376" s="35">
        <v>96543</v>
      </c>
      <c r="C376" s="36" t="s">
        <v>504</v>
      </c>
      <c r="D376" s="34" t="s">
        <v>505</v>
      </c>
      <c r="E376" s="30">
        <v>1312.98</v>
      </c>
      <c r="F376" s="30">
        <v>12.33</v>
      </c>
      <c r="G376" s="32">
        <f t="shared" si="72"/>
        <v>15.62</v>
      </c>
      <c r="H376" s="33">
        <f t="shared" si="73"/>
        <v>20508.740000000002</v>
      </c>
    </row>
    <row r="377" spans="1:9" ht="31.5" outlineLevel="2" x14ac:dyDescent="0.25">
      <c r="A377" s="34" t="s">
        <v>717</v>
      </c>
      <c r="B377" s="35">
        <v>96544</v>
      </c>
      <c r="C377" s="36" t="s">
        <v>520</v>
      </c>
      <c r="D377" s="34" t="s">
        <v>505</v>
      </c>
      <c r="E377" s="30">
        <v>23.63</v>
      </c>
      <c r="F377" s="30">
        <v>11.28</v>
      </c>
      <c r="G377" s="32">
        <f t="shared" si="72"/>
        <v>14.29</v>
      </c>
      <c r="H377" s="33">
        <f t="shared" si="73"/>
        <v>337.67</v>
      </c>
      <c r="I377" s="12"/>
    </row>
    <row r="378" spans="1:9" ht="31.5" outlineLevel="2" x14ac:dyDescent="0.25">
      <c r="A378" s="34" t="s">
        <v>718</v>
      </c>
      <c r="B378" s="35">
        <v>96545</v>
      </c>
      <c r="C378" s="36" t="s">
        <v>522</v>
      </c>
      <c r="D378" s="34" t="s">
        <v>505</v>
      </c>
      <c r="E378" s="30">
        <v>836.61</v>
      </c>
      <c r="F378" s="30">
        <v>10.33</v>
      </c>
      <c r="G378" s="32">
        <f t="shared" si="72"/>
        <v>13.09</v>
      </c>
      <c r="H378" s="33">
        <f t="shared" si="73"/>
        <v>10951.22</v>
      </c>
      <c r="I378" s="12"/>
    </row>
    <row r="379" spans="1:9" ht="31.5" outlineLevel="2" x14ac:dyDescent="0.25">
      <c r="A379" s="34" t="s">
        <v>719</v>
      </c>
      <c r="B379" s="35">
        <v>96546</v>
      </c>
      <c r="C379" s="36" t="s">
        <v>507</v>
      </c>
      <c r="D379" s="34" t="s">
        <v>505</v>
      </c>
      <c r="E379" s="30">
        <v>2981.43</v>
      </c>
      <c r="F379" s="30">
        <v>9.1300000000000008</v>
      </c>
      <c r="G379" s="32">
        <f t="shared" si="72"/>
        <v>11.57</v>
      </c>
      <c r="H379" s="33">
        <f t="shared" si="73"/>
        <v>34495.14</v>
      </c>
      <c r="I379" s="12"/>
    </row>
    <row r="380" spans="1:9" ht="31.5" outlineLevel="2" x14ac:dyDescent="0.25">
      <c r="A380" s="34" t="s">
        <v>720</v>
      </c>
      <c r="B380" s="35">
        <v>96547</v>
      </c>
      <c r="C380" s="36" t="s">
        <v>525</v>
      </c>
      <c r="D380" s="34" t="s">
        <v>505</v>
      </c>
      <c r="E380" s="30">
        <v>1798.16</v>
      </c>
      <c r="F380" s="30">
        <v>7.66</v>
      </c>
      <c r="G380" s="32">
        <f t="shared" si="72"/>
        <v>9.6999999999999993</v>
      </c>
      <c r="H380" s="33">
        <f t="shared" si="73"/>
        <v>17442.150000000001</v>
      </c>
      <c r="I380" s="12"/>
    </row>
    <row r="381" spans="1:9" ht="31.5" outlineLevel="2" x14ac:dyDescent="0.25">
      <c r="A381" s="34" t="s">
        <v>721</v>
      </c>
      <c r="B381" s="35">
        <v>96548</v>
      </c>
      <c r="C381" s="36" t="s">
        <v>509</v>
      </c>
      <c r="D381" s="34" t="s">
        <v>505</v>
      </c>
      <c r="E381" s="30">
        <v>220.99</v>
      </c>
      <c r="F381" s="30">
        <v>7.17</v>
      </c>
      <c r="G381" s="32">
        <f t="shared" si="72"/>
        <v>9.08</v>
      </c>
      <c r="H381" s="33">
        <f t="shared" si="73"/>
        <v>2006.58</v>
      </c>
      <c r="I381" s="12"/>
    </row>
    <row r="382" spans="1:9" s="12" customFormat="1" outlineLevel="1" x14ac:dyDescent="0.25">
      <c r="A382" s="37"/>
      <c r="B382" s="37"/>
      <c r="C382" s="38" t="s">
        <v>49</v>
      </c>
      <c r="D382" s="37"/>
      <c r="E382" s="39"/>
      <c r="F382" s="40"/>
      <c r="G382" s="61"/>
      <c r="H382" s="42">
        <f>SUM(H374:H381)</f>
        <v>254629.13</v>
      </c>
    </row>
    <row r="383" spans="1:9" outlineLevel="2" x14ac:dyDescent="0.25">
      <c r="A383" s="28" t="s">
        <v>722</v>
      </c>
      <c r="B383" s="28"/>
      <c r="C383" s="69" t="s">
        <v>723</v>
      </c>
      <c r="D383" s="69"/>
      <c r="E383" s="30"/>
      <c r="F383" s="31"/>
      <c r="G383" s="32"/>
      <c r="H383" s="33"/>
    </row>
    <row r="384" spans="1:9" ht="63" outlineLevel="2" x14ac:dyDescent="0.25">
      <c r="A384" s="34" t="s">
        <v>724</v>
      </c>
      <c r="B384" s="35">
        <v>92415</v>
      </c>
      <c r="C384" s="36" t="s">
        <v>549</v>
      </c>
      <c r="D384" s="34" t="s">
        <v>58</v>
      </c>
      <c r="E384" s="30">
        <v>1691.42</v>
      </c>
      <c r="F384" s="30">
        <v>87.26</v>
      </c>
      <c r="G384" s="32">
        <f t="shared" ref="G384:G389" si="74">TRUNC(F384*(1+$E$2),2)</f>
        <v>110.58</v>
      </c>
      <c r="H384" s="33">
        <f t="shared" ref="H384:H389" si="75">TRUNC((G384*E384),2)</f>
        <v>187037.22</v>
      </c>
    </row>
    <row r="385" spans="1:9" ht="63" outlineLevel="2" x14ac:dyDescent="0.25">
      <c r="A385" s="34" t="s">
        <v>725</v>
      </c>
      <c r="B385" s="34" t="s">
        <v>551</v>
      </c>
      <c r="C385" s="36" t="s">
        <v>552</v>
      </c>
      <c r="D385" s="34" t="s">
        <v>88</v>
      </c>
      <c r="E385" s="30">
        <v>104.36</v>
      </c>
      <c r="F385" s="30">
        <v>525.16999999999996</v>
      </c>
      <c r="G385" s="32">
        <f t="shared" si="74"/>
        <v>665.54</v>
      </c>
      <c r="H385" s="33">
        <f t="shared" si="75"/>
        <v>69455.75</v>
      </c>
      <c r="I385" s="12"/>
    </row>
    <row r="386" spans="1:9" ht="47.25" outlineLevel="2" x14ac:dyDescent="0.25">
      <c r="A386" s="34" t="s">
        <v>726</v>
      </c>
      <c r="B386" s="35">
        <v>92775</v>
      </c>
      <c r="C386" s="36" t="s">
        <v>627</v>
      </c>
      <c r="D386" s="34" t="s">
        <v>505</v>
      </c>
      <c r="E386" s="30">
        <v>3314.63</v>
      </c>
      <c r="F386" s="30">
        <v>12.39</v>
      </c>
      <c r="G386" s="32">
        <f t="shared" si="74"/>
        <v>15.7</v>
      </c>
      <c r="H386" s="33">
        <f t="shared" si="75"/>
        <v>52039.69</v>
      </c>
    </row>
    <row r="387" spans="1:9" ht="47.25" outlineLevel="2" x14ac:dyDescent="0.25">
      <c r="A387" s="34" t="s">
        <v>727</v>
      </c>
      <c r="B387" s="35">
        <v>92778</v>
      </c>
      <c r="C387" s="36" t="s">
        <v>728</v>
      </c>
      <c r="D387" s="34" t="s">
        <v>505</v>
      </c>
      <c r="E387" s="30">
        <v>5164.93</v>
      </c>
      <c r="F387" s="30">
        <v>9.08</v>
      </c>
      <c r="G387" s="32">
        <f t="shared" si="74"/>
        <v>11.5</v>
      </c>
      <c r="H387" s="33">
        <f t="shared" si="75"/>
        <v>59396.69</v>
      </c>
      <c r="I387" s="12"/>
    </row>
    <row r="388" spans="1:9" ht="47.25" outlineLevel="2" x14ac:dyDescent="0.25">
      <c r="A388" s="34" t="s">
        <v>729</v>
      </c>
      <c r="B388" s="35">
        <v>92779</v>
      </c>
      <c r="C388" s="36" t="s">
        <v>586</v>
      </c>
      <c r="D388" s="34" t="s">
        <v>505</v>
      </c>
      <c r="E388" s="30">
        <v>2491.58</v>
      </c>
      <c r="F388" s="30">
        <v>7.55</v>
      </c>
      <c r="G388" s="32">
        <f t="shared" si="74"/>
        <v>9.56</v>
      </c>
      <c r="H388" s="33">
        <f t="shared" si="75"/>
        <v>23819.5</v>
      </c>
      <c r="I388" s="12"/>
    </row>
    <row r="389" spans="1:9" ht="47.25" outlineLevel="2" x14ac:dyDescent="0.25">
      <c r="A389" s="34" t="s">
        <v>730</v>
      </c>
      <c r="B389" s="35">
        <v>92780</v>
      </c>
      <c r="C389" s="36" t="s">
        <v>731</v>
      </c>
      <c r="D389" s="34" t="s">
        <v>505</v>
      </c>
      <c r="E389" s="30">
        <v>3188.7</v>
      </c>
      <c r="F389" s="30">
        <v>7.01</v>
      </c>
      <c r="G389" s="32">
        <f t="shared" si="74"/>
        <v>8.8800000000000008</v>
      </c>
      <c r="H389" s="33">
        <f t="shared" si="75"/>
        <v>28315.65</v>
      </c>
      <c r="I389" s="12"/>
    </row>
    <row r="390" spans="1:9" outlineLevel="2" x14ac:dyDescent="0.25">
      <c r="A390" s="60"/>
      <c r="B390" s="37"/>
      <c r="C390" s="38" t="s">
        <v>49</v>
      </c>
      <c r="D390" s="37"/>
      <c r="E390" s="39"/>
      <c r="F390" s="40"/>
      <c r="G390" s="41"/>
      <c r="H390" s="42">
        <f>SUM(H384:H389)</f>
        <v>420064.50000000006</v>
      </c>
    </row>
    <row r="391" spans="1:9" s="12" customFormat="1" outlineLevel="1" x14ac:dyDescent="0.25">
      <c r="A391" s="28" t="s">
        <v>732</v>
      </c>
      <c r="B391" s="28"/>
      <c r="C391" s="29" t="s">
        <v>511</v>
      </c>
      <c r="D391" s="28"/>
      <c r="E391" s="30"/>
      <c r="F391" s="31"/>
      <c r="G391" s="32"/>
      <c r="H391" s="62"/>
    </row>
    <row r="392" spans="1:9" ht="47.25" outlineLevel="2" x14ac:dyDescent="0.25">
      <c r="A392" s="34" t="s">
        <v>733</v>
      </c>
      <c r="B392" s="35">
        <v>92452</v>
      </c>
      <c r="C392" s="36" t="s">
        <v>564</v>
      </c>
      <c r="D392" s="34" t="s">
        <v>58</v>
      </c>
      <c r="E392" s="30">
        <v>3332.04</v>
      </c>
      <c r="F392" s="30">
        <v>108.77</v>
      </c>
      <c r="G392" s="32">
        <f t="shared" ref="G392:G400" si="76">TRUNC(F392*(1+$E$2),2)</f>
        <v>137.84</v>
      </c>
      <c r="H392" s="33">
        <f t="shared" ref="H392:H400" si="77">TRUNC((G392*E392),2)</f>
        <v>459288.39</v>
      </c>
    </row>
    <row r="393" spans="1:9" ht="47.25" outlineLevel="2" x14ac:dyDescent="0.25">
      <c r="A393" s="34" t="s">
        <v>734</v>
      </c>
      <c r="B393" s="34" t="s">
        <v>540</v>
      </c>
      <c r="C393" s="36" t="s">
        <v>541</v>
      </c>
      <c r="D393" s="34" t="s">
        <v>88</v>
      </c>
      <c r="E393" s="30">
        <v>245.13</v>
      </c>
      <c r="F393" s="30">
        <v>516.07000000000005</v>
      </c>
      <c r="G393" s="32">
        <f t="shared" si="76"/>
        <v>654.01</v>
      </c>
      <c r="H393" s="33">
        <f t="shared" si="77"/>
        <v>160317.47</v>
      </c>
      <c r="I393" s="12"/>
    </row>
    <row r="394" spans="1:9" ht="63" outlineLevel="2" x14ac:dyDescent="0.25">
      <c r="A394" s="34" t="s">
        <v>735</v>
      </c>
      <c r="B394" s="35">
        <v>92759</v>
      </c>
      <c r="C394" s="36" t="s">
        <v>554</v>
      </c>
      <c r="D394" s="34" t="s">
        <v>505</v>
      </c>
      <c r="E394" s="30">
        <v>2957.63</v>
      </c>
      <c r="F394" s="30">
        <v>10.39</v>
      </c>
      <c r="G394" s="32">
        <f t="shared" si="76"/>
        <v>13.16</v>
      </c>
      <c r="H394" s="33">
        <f t="shared" si="77"/>
        <v>38922.410000000003</v>
      </c>
    </row>
    <row r="395" spans="1:9" ht="63" outlineLevel="2" x14ac:dyDescent="0.25">
      <c r="A395" s="34" t="s">
        <v>736</v>
      </c>
      <c r="B395" s="35">
        <v>92760</v>
      </c>
      <c r="C395" s="36" t="s">
        <v>737</v>
      </c>
      <c r="D395" s="34" t="s">
        <v>505</v>
      </c>
      <c r="E395" s="30">
        <v>1436.54</v>
      </c>
      <c r="F395" s="30">
        <v>9.8000000000000007</v>
      </c>
      <c r="G395" s="32">
        <f t="shared" si="76"/>
        <v>12.41</v>
      </c>
      <c r="H395" s="33">
        <f t="shared" si="77"/>
        <v>17827.46</v>
      </c>
      <c r="I395" s="12"/>
    </row>
    <row r="396" spans="1:9" ht="63" outlineLevel="2" x14ac:dyDescent="0.25">
      <c r="A396" s="34" t="s">
        <v>738</v>
      </c>
      <c r="B396" s="35">
        <v>92761</v>
      </c>
      <c r="C396" s="36" t="s">
        <v>568</v>
      </c>
      <c r="D396" s="34" t="s">
        <v>505</v>
      </c>
      <c r="E396" s="30">
        <v>1964.81</v>
      </c>
      <c r="F396" s="30">
        <v>9.17</v>
      </c>
      <c r="G396" s="32">
        <f t="shared" si="76"/>
        <v>11.62</v>
      </c>
      <c r="H396" s="33">
        <f t="shared" si="77"/>
        <v>22831.09</v>
      </c>
      <c r="I396" s="12"/>
    </row>
    <row r="397" spans="1:9" ht="63" outlineLevel="2" x14ac:dyDescent="0.25">
      <c r="A397" s="34" t="s">
        <v>739</v>
      </c>
      <c r="B397" s="35">
        <v>92762</v>
      </c>
      <c r="C397" s="36" t="s">
        <v>556</v>
      </c>
      <c r="D397" s="34" t="s">
        <v>505</v>
      </c>
      <c r="E397" s="30">
        <v>6064.54</v>
      </c>
      <c r="F397" s="30">
        <v>8.2200000000000006</v>
      </c>
      <c r="G397" s="32">
        <f t="shared" si="76"/>
        <v>10.41</v>
      </c>
      <c r="H397" s="33">
        <f t="shared" si="77"/>
        <v>63131.86</v>
      </c>
      <c r="I397" s="12"/>
    </row>
    <row r="398" spans="1:9" ht="63" outlineLevel="2" x14ac:dyDescent="0.25">
      <c r="A398" s="34" t="s">
        <v>740</v>
      </c>
      <c r="B398" s="35">
        <v>92763</v>
      </c>
      <c r="C398" s="36" t="s">
        <v>558</v>
      </c>
      <c r="D398" s="34" t="s">
        <v>505</v>
      </c>
      <c r="E398" s="30">
        <v>3501.18</v>
      </c>
      <c r="F398" s="30">
        <v>6.93</v>
      </c>
      <c r="G398" s="32">
        <f t="shared" si="76"/>
        <v>8.7799999999999994</v>
      </c>
      <c r="H398" s="33">
        <f t="shared" si="77"/>
        <v>30740.36</v>
      </c>
      <c r="I398" s="12"/>
    </row>
    <row r="399" spans="1:9" ht="63" outlineLevel="2" x14ac:dyDescent="0.25">
      <c r="A399" s="34" t="s">
        <v>741</v>
      </c>
      <c r="B399" s="35">
        <v>92764</v>
      </c>
      <c r="C399" s="36" t="s">
        <v>560</v>
      </c>
      <c r="D399" s="34" t="s">
        <v>505</v>
      </c>
      <c r="E399" s="30">
        <v>3167.72</v>
      </c>
      <c r="F399" s="30">
        <v>6.59</v>
      </c>
      <c r="G399" s="32">
        <f t="shared" si="76"/>
        <v>8.35</v>
      </c>
      <c r="H399" s="33">
        <f t="shared" si="77"/>
        <v>26450.46</v>
      </c>
      <c r="I399" s="12"/>
    </row>
    <row r="400" spans="1:9" ht="63" outlineLevel="2" x14ac:dyDescent="0.25">
      <c r="A400" s="34" t="s">
        <v>742</v>
      </c>
      <c r="B400" s="35">
        <v>92765</v>
      </c>
      <c r="C400" s="36" t="s">
        <v>743</v>
      </c>
      <c r="D400" s="34" t="s">
        <v>505</v>
      </c>
      <c r="E400" s="30">
        <v>1442.09</v>
      </c>
      <c r="F400" s="30">
        <v>7.41</v>
      </c>
      <c r="G400" s="32">
        <f t="shared" si="76"/>
        <v>9.39</v>
      </c>
      <c r="H400" s="33">
        <f t="shared" si="77"/>
        <v>13541.22</v>
      </c>
      <c r="I400" s="12"/>
    </row>
    <row r="401" spans="1:9" outlineLevel="2" x14ac:dyDescent="0.25">
      <c r="A401" s="34"/>
      <c r="B401" s="37"/>
      <c r="C401" s="38" t="s">
        <v>49</v>
      </c>
      <c r="D401" s="37"/>
      <c r="E401" s="39"/>
      <c r="F401" s="40"/>
      <c r="G401" s="41"/>
      <c r="H401" s="42">
        <f>SUM(H392:H400)</f>
        <v>833050.71999999986</v>
      </c>
    </row>
    <row r="402" spans="1:9" outlineLevel="2" x14ac:dyDescent="0.25">
      <c r="A402" s="27" t="s">
        <v>744</v>
      </c>
      <c r="B402" s="28"/>
      <c r="C402" s="29" t="s">
        <v>571</v>
      </c>
      <c r="D402" s="28"/>
      <c r="E402" s="30"/>
      <c r="F402" s="31"/>
      <c r="G402" s="32"/>
      <c r="H402" s="33"/>
    </row>
    <row r="403" spans="1:9" ht="47.25" outlineLevel="2" x14ac:dyDescent="0.25">
      <c r="A403" s="34" t="s">
        <v>745</v>
      </c>
      <c r="B403" s="35">
        <v>92510</v>
      </c>
      <c r="C403" s="36" t="s">
        <v>538</v>
      </c>
      <c r="D403" s="34" t="s">
        <v>58</v>
      </c>
      <c r="E403" s="30">
        <v>1728.82</v>
      </c>
      <c r="F403" s="30">
        <v>35.32</v>
      </c>
      <c r="G403" s="32">
        <f t="shared" ref="G403:G407" si="78">TRUNC(F403*(1+$E$2),2)</f>
        <v>44.76</v>
      </c>
      <c r="H403" s="33">
        <f t="shared" ref="H403:H407" si="79">TRUNC((G403*E403),2)</f>
        <v>77381.98</v>
      </c>
    </row>
    <row r="404" spans="1:9" ht="47.25" outlineLevel="2" x14ac:dyDescent="0.25">
      <c r="A404" s="34" t="s">
        <v>746</v>
      </c>
      <c r="B404" s="34" t="s">
        <v>540</v>
      </c>
      <c r="C404" s="36" t="s">
        <v>541</v>
      </c>
      <c r="D404" s="34" t="s">
        <v>88</v>
      </c>
      <c r="E404" s="30">
        <v>211.21</v>
      </c>
      <c r="F404" s="30">
        <v>516.07000000000005</v>
      </c>
      <c r="G404" s="32">
        <f t="shared" si="78"/>
        <v>654.01</v>
      </c>
      <c r="H404" s="33">
        <f t="shared" si="79"/>
        <v>138133.45000000001</v>
      </c>
      <c r="I404" s="12"/>
    </row>
    <row r="405" spans="1:9" ht="47.25" outlineLevel="2" x14ac:dyDescent="0.25">
      <c r="A405" s="34" t="s">
        <v>747</v>
      </c>
      <c r="B405" s="35">
        <v>92786</v>
      </c>
      <c r="C405" s="36" t="s">
        <v>543</v>
      </c>
      <c r="D405" s="34" t="s">
        <v>505</v>
      </c>
      <c r="E405" s="30">
        <v>14847.72</v>
      </c>
      <c r="F405" s="30">
        <v>9.36</v>
      </c>
      <c r="G405" s="32">
        <f t="shared" si="78"/>
        <v>11.86</v>
      </c>
      <c r="H405" s="33">
        <f t="shared" si="79"/>
        <v>176093.95</v>
      </c>
    </row>
    <row r="406" spans="1:9" ht="47.25" outlineLevel="2" x14ac:dyDescent="0.25">
      <c r="A406" s="34" t="s">
        <v>748</v>
      </c>
      <c r="B406" s="35">
        <v>92787</v>
      </c>
      <c r="C406" s="36" t="s">
        <v>545</v>
      </c>
      <c r="D406" s="34" t="s">
        <v>505</v>
      </c>
      <c r="E406" s="30">
        <v>2306.7199999999998</v>
      </c>
      <c r="F406" s="30">
        <v>8.32</v>
      </c>
      <c r="G406" s="32">
        <f t="shared" si="78"/>
        <v>10.54</v>
      </c>
      <c r="H406" s="33">
        <f t="shared" si="79"/>
        <v>24312.82</v>
      </c>
      <c r="I406" s="12"/>
    </row>
    <row r="407" spans="1:9" ht="47.25" outlineLevel="2" x14ac:dyDescent="0.25">
      <c r="A407" s="34" t="s">
        <v>749</v>
      </c>
      <c r="B407" s="35">
        <v>92788</v>
      </c>
      <c r="C407" s="36" t="s">
        <v>750</v>
      </c>
      <c r="D407" s="34" t="s">
        <v>505</v>
      </c>
      <c r="E407" s="30">
        <v>520.17999999999995</v>
      </c>
      <c r="F407" s="30">
        <v>6.97</v>
      </c>
      <c r="G407" s="32">
        <f t="shared" si="78"/>
        <v>8.83</v>
      </c>
      <c r="H407" s="33">
        <f t="shared" si="79"/>
        <v>4593.18</v>
      </c>
      <c r="I407" s="12"/>
    </row>
    <row r="408" spans="1:9" s="12" customFormat="1" outlineLevel="1" x14ac:dyDescent="0.25">
      <c r="A408" s="34"/>
      <c r="B408" s="37"/>
      <c r="C408" s="38" t="s">
        <v>49</v>
      </c>
      <c r="D408" s="37"/>
      <c r="E408" s="39"/>
      <c r="F408" s="40"/>
      <c r="G408" s="41"/>
      <c r="H408" s="42">
        <f>SUM(H403:H407)</f>
        <v>420515.38</v>
      </c>
    </row>
    <row r="409" spans="1:9" outlineLevel="2" x14ac:dyDescent="0.25">
      <c r="A409" s="27" t="s">
        <v>751</v>
      </c>
      <c r="B409" s="28"/>
      <c r="C409" s="29" t="s">
        <v>752</v>
      </c>
      <c r="D409" s="28"/>
      <c r="E409" s="30"/>
      <c r="F409" s="31"/>
      <c r="G409" s="32"/>
      <c r="H409" s="33"/>
    </row>
    <row r="410" spans="1:9" outlineLevel="2" x14ac:dyDescent="0.25">
      <c r="A410" s="34" t="s">
        <v>753</v>
      </c>
      <c r="B410" s="34" t="s">
        <v>578</v>
      </c>
      <c r="C410" s="36" t="s">
        <v>579</v>
      </c>
      <c r="D410" s="34" t="s">
        <v>505</v>
      </c>
      <c r="E410" s="30">
        <v>50129.02</v>
      </c>
      <c r="F410" s="30">
        <v>9.6</v>
      </c>
      <c r="G410" s="32">
        <f t="shared" ref="G410:G415" si="80">TRUNC(F410*(1+$E$2),2)</f>
        <v>12.16</v>
      </c>
      <c r="H410" s="33">
        <f t="shared" ref="H410:H415" si="81">TRUNC((G410*E410),2)</f>
        <v>609568.88</v>
      </c>
    </row>
    <row r="411" spans="1:9" outlineLevel="2" x14ac:dyDescent="0.25">
      <c r="A411" s="34" t="s">
        <v>754</v>
      </c>
      <c r="B411" s="34" t="s">
        <v>581</v>
      </c>
      <c r="C411" s="36" t="s">
        <v>582</v>
      </c>
      <c r="D411" s="34" t="s">
        <v>505</v>
      </c>
      <c r="E411" s="30">
        <v>50129.02</v>
      </c>
      <c r="F411" s="30">
        <v>1.94</v>
      </c>
      <c r="G411" s="32">
        <f t="shared" si="80"/>
        <v>2.4500000000000002</v>
      </c>
      <c r="H411" s="33">
        <f t="shared" si="81"/>
        <v>122816.09</v>
      </c>
      <c r="I411" s="12"/>
    </row>
    <row r="412" spans="1:9" ht="47.25" outlineLevel="2" x14ac:dyDescent="0.25">
      <c r="A412" s="34" t="s">
        <v>755</v>
      </c>
      <c r="B412" s="35">
        <v>100761</v>
      </c>
      <c r="C412" s="36" t="s">
        <v>340</v>
      </c>
      <c r="D412" s="34" t="s">
        <v>58</v>
      </c>
      <c r="E412" s="30">
        <v>4787.01</v>
      </c>
      <c r="F412" s="30">
        <v>32.86</v>
      </c>
      <c r="G412" s="32">
        <f t="shared" si="80"/>
        <v>41.64</v>
      </c>
      <c r="H412" s="33">
        <f t="shared" si="81"/>
        <v>199331.09</v>
      </c>
    </row>
    <row r="413" spans="1:9" ht="47.25" outlineLevel="2" x14ac:dyDescent="0.25">
      <c r="A413" s="34" t="s">
        <v>756</v>
      </c>
      <c r="B413" s="35">
        <v>100719</v>
      </c>
      <c r="C413" s="36" t="s">
        <v>342</v>
      </c>
      <c r="D413" s="34" t="s">
        <v>58</v>
      </c>
      <c r="E413" s="30">
        <v>4787.01</v>
      </c>
      <c r="F413" s="30">
        <v>7.2</v>
      </c>
      <c r="G413" s="32">
        <f t="shared" si="80"/>
        <v>9.1199999999999992</v>
      </c>
      <c r="H413" s="33">
        <f t="shared" si="81"/>
        <v>43657.53</v>
      </c>
      <c r="I413" s="12"/>
    </row>
    <row r="414" spans="1:9" ht="47.25" outlineLevel="2" x14ac:dyDescent="0.25">
      <c r="A414" s="34" t="s">
        <v>757</v>
      </c>
      <c r="B414" s="35">
        <v>92778</v>
      </c>
      <c r="C414" s="36" t="s">
        <v>728</v>
      </c>
      <c r="D414" s="34" t="s">
        <v>505</v>
      </c>
      <c r="E414" s="30">
        <v>131.06</v>
      </c>
      <c r="F414" s="30">
        <v>9.08</v>
      </c>
      <c r="G414" s="32">
        <f t="shared" si="80"/>
        <v>11.5</v>
      </c>
      <c r="H414" s="33">
        <f t="shared" si="81"/>
        <v>1507.19</v>
      </c>
      <c r="I414" s="12"/>
    </row>
    <row r="415" spans="1:9" ht="47.25" outlineLevel="2" x14ac:dyDescent="0.25">
      <c r="A415" s="34" t="s">
        <v>758</v>
      </c>
      <c r="B415" s="35">
        <v>92779</v>
      </c>
      <c r="C415" s="36" t="s">
        <v>586</v>
      </c>
      <c r="D415" s="34" t="s">
        <v>505</v>
      </c>
      <c r="E415" s="30">
        <v>398.1</v>
      </c>
      <c r="F415" s="30">
        <v>7.55</v>
      </c>
      <c r="G415" s="32">
        <f t="shared" si="80"/>
        <v>9.56</v>
      </c>
      <c r="H415" s="33">
        <f t="shared" si="81"/>
        <v>3805.83</v>
      </c>
      <c r="I415" s="12"/>
    </row>
    <row r="416" spans="1:9" s="12" customFormat="1" outlineLevel="1" x14ac:dyDescent="0.25">
      <c r="A416" s="34"/>
      <c r="B416" s="37"/>
      <c r="C416" s="38" t="s">
        <v>49</v>
      </c>
      <c r="D416" s="37"/>
      <c r="E416" s="39"/>
      <c r="F416" s="40"/>
      <c r="G416" s="41"/>
      <c r="H416" s="42">
        <f>SUM(H410:H415)</f>
        <v>980686.60999999987</v>
      </c>
    </row>
    <row r="417" spans="1:9" s="12" customFormat="1" outlineLevel="1" x14ac:dyDescent="0.25">
      <c r="A417" s="27"/>
      <c r="B417" s="37"/>
      <c r="C417" s="38" t="s">
        <v>759</v>
      </c>
      <c r="D417" s="37"/>
      <c r="E417" s="39"/>
      <c r="F417" s="40"/>
      <c r="G417" s="41"/>
      <c r="H417" s="42">
        <f>H352+H364+H372+H382+H390+H401+H408+H416</f>
        <v>3684416.8699999996</v>
      </c>
    </row>
    <row r="418" spans="1:9" outlineLevel="2" x14ac:dyDescent="0.25">
      <c r="A418" s="63" t="s">
        <v>760</v>
      </c>
      <c r="B418" s="64"/>
      <c r="C418" s="65" t="s">
        <v>761</v>
      </c>
      <c r="D418" s="65"/>
      <c r="E418" s="65"/>
      <c r="F418" s="65"/>
      <c r="G418" s="65"/>
      <c r="H418" s="65"/>
    </row>
    <row r="419" spans="1:9" outlineLevel="2" x14ac:dyDescent="0.25">
      <c r="A419" s="28" t="s">
        <v>762</v>
      </c>
      <c r="B419" s="28"/>
      <c r="C419" s="29" t="s">
        <v>763</v>
      </c>
      <c r="D419" s="28"/>
      <c r="E419" s="30"/>
      <c r="F419" s="31"/>
      <c r="G419" s="32"/>
      <c r="H419" s="33"/>
    </row>
    <row r="420" spans="1:9" ht="47.25" outlineLevel="2" x14ac:dyDescent="0.25">
      <c r="A420" s="34" t="s">
        <v>764</v>
      </c>
      <c r="B420" s="34" t="s">
        <v>765</v>
      </c>
      <c r="C420" s="36" t="s">
        <v>766</v>
      </c>
      <c r="D420" s="34" t="s">
        <v>74</v>
      </c>
      <c r="E420" s="30">
        <v>433.5</v>
      </c>
      <c r="F420" s="30">
        <v>67.53</v>
      </c>
      <c r="G420" s="32">
        <f t="shared" ref="G420:G435" si="82">TRUNC(F420*(1+$E$2),2)</f>
        <v>85.58</v>
      </c>
      <c r="H420" s="33">
        <f t="shared" ref="H420:H435" si="83">TRUNC((G420*E420),2)</f>
        <v>37098.93</v>
      </c>
    </row>
    <row r="421" spans="1:9" ht="31.5" outlineLevel="2" x14ac:dyDescent="0.25">
      <c r="A421" s="34" t="s">
        <v>767</v>
      </c>
      <c r="B421" s="35">
        <v>96524</v>
      </c>
      <c r="C421" s="36" t="s">
        <v>768</v>
      </c>
      <c r="D421" s="34" t="s">
        <v>88</v>
      </c>
      <c r="E421" s="30">
        <v>32.51</v>
      </c>
      <c r="F421" s="30">
        <v>119.79</v>
      </c>
      <c r="G421" s="32">
        <f t="shared" si="82"/>
        <v>151.80000000000001</v>
      </c>
      <c r="H421" s="33">
        <f t="shared" si="83"/>
        <v>4935.01</v>
      </c>
      <c r="I421" s="12"/>
    </row>
    <row r="422" spans="1:9" ht="63" outlineLevel="2" x14ac:dyDescent="0.25">
      <c r="A422" s="34" t="s">
        <v>769</v>
      </c>
      <c r="B422" s="45">
        <v>100981</v>
      </c>
      <c r="C422" s="46" t="s">
        <v>117</v>
      </c>
      <c r="D422" s="34" t="s">
        <v>88</v>
      </c>
      <c r="E422" s="30">
        <v>45.51</v>
      </c>
      <c r="F422" s="30">
        <v>4.8600000000000003</v>
      </c>
      <c r="G422" s="32">
        <f t="shared" si="82"/>
        <v>6.15</v>
      </c>
      <c r="H422" s="33">
        <f t="shared" si="83"/>
        <v>279.88</v>
      </c>
    </row>
    <row r="423" spans="1:9" ht="47.25" outlineLevel="2" x14ac:dyDescent="0.25">
      <c r="A423" s="34" t="s">
        <v>770</v>
      </c>
      <c r="B423" s="35">
        <v>97914</v>
      </c>
      <c r="C423" s="36" t="s">
        <v>119</v>
      </c>
      <c r="D423" s="34" t="s">
        <v>120</v>
      </c>
      <c r="E423" s="30">
        <v>455.2</v>
      </c>
      <c r="F423" s="30">
        <v>1.53</v>
      </c>
      <c r="G423" s="32">
        <f t="shared" si="82"/>
        <v>1.93</v>
      </c>
      <c r="H423" s="33">
        <f t="shared" si="83"/>
        <v>878.53</v>
      </c>
      <c r="I423" s="12"/>
    </row>
    <row r="424" spans="1:9" ht="31.5" outlineLevel="2" x14ac:dyDescent="0.25">
      <c r="A424" s="34" t="s">
        <v>771</v>
      </c>
      <c r="B424" s="35">
        <v>94097</v>
      </c>
      <c r="C424" s="36" t="s">
        <v>772</v>
      </c>
      <c r="D424" s="34" t="s">
        <v>58</v>
      </c>
      <c r="E424" s="30">
        <v>72.25</v>
      </c>
      <c r="F424" s="30">
        <v>4.17</v>
      </c>
      <c r="G424" s="32">
        <f t="shared" si="82"/>
        <v>5.28</v>
      </c>
      <c r="H424" s="33">
        <f t="shared" si="83"/>
        <v>381.48</v>
      </c>
      <c r="I424" s="12"/>
    </row>
    <row r="425" spans="1:9" outlineLevel="2" x14ac:dyDescent="0.25">
      <c r="A425" s="34" t="s">
        <v>773</v>
      </c>
      <c r="B425" s="34" t="s">
        <v>774</v>
      </c>
      <c r="C425" s="36" t="s">
        <v>775</v>
      </c>
      <c r="D425" s="34" t="s">
        <v>88</v>
      </c>
      <c r="E425" s="30">
        <v>3.61</v>
      </c>
      <c r="F425" s="30">
        <v>472.93</v>
      </c>
      <c r="G425" s="32">
        <f t="shared" si="82"/>
        <v>599.34</v>
      </c>
      <c r="H425" s="33">
        <f t="shared" si="83"/>
        <v>2163.61</v>
      </c>
      <c r="I425" s="12"/>
    </row>
    <row r="426" spans="1:9" ht="47.25" outlineLevel="2" x14ac:dyDescent="0.25">
      <c r="A426" s="34" t="s">
        <v>776</v>
      </c>
      <c r="B426" s="35">
        <v>98562</v>
      </c>
      <c r="C426" s="36" t="s">
        <v>777</v>
      </c>
      <c r="D426" s="34" t="s">
        <v>58</v>
      </c>
      <c r="E426" s="30">
        <v>271.66000000000003</v>
      </c>
      <c r="F426" s="30">
        <v>28.38</v>
      </c>
      <c r="G426" s="32">
        <f t="shared" si="82"/>
        <v>35.96</v>
      </c>
      <c r="H426" s="33">
        <f t="shared" si="83"/>
        <v>9768.89</v>
      </c>
      <c r="I426" s="12"/>
    </row>
    <row r="427" spans="1:9" ht="63" outlineLevel="2" x14ac:dyDescent="0.25">
      <c r="A427" s="34" t="s">
        <v>778</v>
      </c>
      <c r="B427" s="35">
        <v>91815</v>
      </c>
      <c r="C427" s="36" t="s">
        <v>593</v>
      </c>
      <c r="D427" s="34" t="s">
        <v>58</v>
      </c>
      <c r="E427" s="30">
        <v>982.6</v>
      </c>
      <c r="F427" s="30">
        <v>58.12</v>
      </c>
      <c r="G427" s="32">
        <f t="shared" si="82"/>
        <v>73.650000000000006</v>
      </c>
      <c r="H427" s="33">
        <f t="shared" si="83"/>
        <v>72368.490000000005</v>
      </c>
      <c r="I427" s="12"/>
    </row>
    <row r="428" spans="1:9" ht="31.5" outlineLevel="2" x14ac:dyDescent="0.25">
      <c r="A428" s="34" t="s">
        <v>779</v>
      </c>
      <c r="B428" s="35">
        <v>89994</v>
      </c>
      <c r="C428" s="36" t="s">
        <v>780</v>
      </c>
      <c r="D428" s="34" t="s">
        <v>88</v>
      </c>
      <c r="E428" s="30">
        <v>7.68</v>
      </c>
      <c r="F428" s="30">
        <v>512.59</v>
      </c>
      <c r="G428" s="32">
        <f t="shared" si="82"/>
        <v>649.6</v>
      </c>
      <c r="H428" s="33">
        <f t="shared" si="83"/>
        <v>4988.92</v>
      </c>
      <c r="I428" s="12"/>
    </row>
    <row r="429" spans="1:9" ht="31.5" outlineLevel="2" x14ac:dyDescent="0.25">
      <c r="A429" s="34" t="s">
        <v>781</v>
      </c>
      <c r="B429" s="35">
        <v>89995</v>
      </c>
      <c r="C429" s="36" t="s">
        <v>782</v>
      </c>
      <c r="D429" s="34" t="s">
        <v>88</v>
      </c>
      <c r="E429" s="30">
        <v>7.68</v>
      </c>
      <c r="F429" s="30">
        <v>582.6</v>
      </c>
      <c r="G429" s="32">
        <f t="shared" si="82"/>
        <v>738.32</v>
      </c>
      <c r="H429" s="33">
        <f t="shared" si="83"/>
        <v>5670.29</v>
      </c>
      <c r="I429" s="12"/>
    </row>
    <row r="430" spans="1:9" ht="31.5" outlineLevel="2" x14ac:dyDescent="0.25">
      <c r="A430" s="34" t="s">
        <v>783</v>
      </c>
      <c r="B430" s="35">
        <v>89993</v>
      </c>
      <c r="C430" s="36" t="s">
        <v>784</v>
      </c>
      <c r="D430" s="34" t="s">
        <v>88</v>
      </c>
      <c r="E430" s="30">
        <v>29.24</v>
      </c>
      <c r="F430" s="30">
        <v>606.65</v>
      </c>
      <c r="G430" s="32">
        <f t="shared" si="82"/>
        <v>768.8</v>
      </c>
      <c r="H430" s="33">
        <f t="shared" si="83"/>
        <v>22479.71</v>
      </c>
      <c r="I430" s="12"/>
    </row>
    <row r="431" spans="1:9" ht="31.5" outlineLevel="2" x14ac:dyDescent="0.25">
      <c r="A431" s="34" t="s">
        <v>785</v>
      </c>
      <c r="B431" s="35">
        <v>96545</v>
      </c>
      <c r="C431" s="36" t="s">
        <v>522</v>
      </c>
      <c r="D431" s="34" t="s">
        <v>505</v>
      </c>
      <c r="E431" s="30">
        <v>296.8</v>
      </c>
      <c r="F431" s="30">
        <v>10.33</v>
      </c>
      <c r="G431" s="32">
        <f t="shared" si="82"/>
        <v>13.09</v>
      </c>
      <c r="H431" s="33">
        <f t="shared" si="83"/>
        <v>3885.11</v>
      </c>
      <c r="I431" s="12"/>
    </row>
    <row r="432" spans="1:9" ht="47.25" outlineLevel="2" x14ac:dyDescent="0.25">
      <c r="A432" s="34" t="s">
        <v>786</v>
      </c>
      <c r="B432" s="35">
        <v>92776</v>
      </c>
      <c r="C432" s="36" t="s">
        <v>787</v>
      </c>
      <c r="D432" s="34" t="s">
        <v>505</v>
      </c>
      <c r="E432" s="30">
        <v>368.18</v>
      </c>
      <c r="F432" s="30">
        <v>11.32</v>
      </c>
      <c r="G432" s="32">
        <f t="shared" si="82"/>
        <v>14.34</v>
      </c>
      <c r="H432" s="33">
        <f t="shared" si="83"/>
        <v>5279.7</v>
      </c>
      <c r="I432" s="12"/>
    </row>
    <row r="433" spans="1:9" ht="47.25" outlineLevel="2" x14ac:dyDescent="0.25">
      <c r="A433" s="34" t="s">
        <v>788</v>
      </c>
      <c r="B433" s="35">
        <v>92917</v>
      </c>
      <c r="C433" s="36" t="s">
        <v>604</v>
      </c>
      <c r="D433" s="34" t="s">
        <v>505</v>
      </c>
      <c r="E433" s="30">
        <v>1219.17</v>
      </c>
      <c r="F433" s="30">
        <v>9.75</v>
      </c>
      <c r="G433" s="32">
        <f t="shared" si="82"/>
        <v>12.35</v>
      </c>
      <c r="H433" s="33">
        <f t="shared" si="83"/>
        <v>15056.74</v>
      </c>
      <c r="I433" s="12"/>
    </row>
    <row r="434" spans="1:9" ht="31.5" outlineLevel="2" x14ac:dyDescent="0.25">
      <c r="A434" s="34" t="s">
        <v>789</v>
      </c>
      <c r="B434" s="35">
        <v>95583</v>
      </c>
      <c r="C434" s="36" t="s">
        <v>790</v>
      </c>
      <c r="D434" s="34" t="s">
        <v>505</v>
      </c>
      <c r="E434" s="30">
        <v>417.24</v>
      </c>
      <c r="F434" s="30">
        <v>11.69</v>
      </c>
      <c r="G434" s="32">
        <f t="shared" si="82"/>
        <v>14.81</v>
      </c>
      <c r="H434" s="33">
        <f t="shared" si="83"/>
        <v>6179.32</v>
      </c>
      <c r="I434" s="12"/>
    </row>
    <row r="435" spans="1:9" ht="31.5" outlineLevel="2" x14ac:dyDescent="0.25">
      <c r="A435" s="34" t="s">
        <v>791</v>
      </c>
      <c r="B435" s="35">
        <v>95576</v>
      </c>
      <c r="C435" s="36" t="s">
        <v>792</v>
      </c>
      <c r="D435" s="34" t="s">
        <v>505</v>
      </c>
      <c r="E435" s="30">
        <v>673.51</v>
      </c>
      <c r="F435" s="30">
        <v>9.2799999999999994</v>
      </c>
      <c r="G435" s="32">
        <f t="shared" si="82"/>
        <v>11.76</v>
      </c>
      <c r="H435" s="33">
        <f t="shared" si="83"/>
        <v>7920.47</v>
      </c>
      <c r="I435" s="12"/>
    </row>
    <row r="436" spans="1:9" s="12" customFormat="1" outlineLevel="1" x14ac:dyDescent="0.25">
      <c r="A436" s="34"/>
      <c r="B436" s="37"/>
      <c r="C436" s="38" t="s">
        <v>49</v>
      </c>
      <c r="D436" s="37"/>
      <c r="E436" s="39"/>
      <c r="F436" s="40"/>
      <c r="G436" s="41"/>
      <c r="H436" s="42">
        <f>SUM(H420:H435)</f>
        <v>199335.08000000002</v>
      </c>
    </row>
    <row r="437" spans="1:9" outlineLevel="2" x14ac:dyDescent="0.25">
      <c r="A437" s="27" t="s">
        <v>793</v>
      </c>
      <c r="B437" s="28"/>
      <c r="C437" s="29" t="s">
        <v>794</v>
      </c>
      <c r="D437" s="28"/>
      <c r="E437" s="30"/>
      <c r="F437" s="31"/>
      <c r="G437" s="32"/>
      <c r="H437" s="33"/>
    </row>
    <row r="438" spans="1:9" ht="31.5" outlineLevel="2" x14ac:dyDescent="0.25">
      <c r="A438" s="34" t="s">
        <v>795</v>
      </c>
      <c r="B438" s="35">
        <v>83336</v>
      </c>
      <c r="C438" s="36" t="s">
        <v>796</v>
      </c>
      <c r="D438" s="34" t="s">
        <v>88</v>
      </c>
      <c r="E438" s="30">
        <v>61.46</v>
      </c>
      <c r="F438" s="30">
        <v>3.72</v>
      </c>
      <c r="G438" s="32">
        <f t="shared" ref="G438:G450" si="84">TRUNC(F438*(1+$E$2),2)</f>
        <v>4.71</v>
      </c>
      <c r="H438" s="33">
        <f t="shared" ref="H438:H450" si="85">TRUNC((G438*E438),2)</f>
        <v>289.47000000000003</v>
      </c>
    </row>
    <row r="439" spans="1:9" ht="63" outlineLevel="2" x14ac:dyDescent="0.25">
      <c r="A439" s="34" t="s">
        <v>797</v>
      </c>
      <c r="B439" s="45">
        <v>100981</v>
      </c>
      <c r="C439" s="46" t="s">
        <v>117</v>
      </c>
      <c r="D439" s="34" t="s">
        <v>88</v>
      </c>
      <c r="E439" s="30">
        <v>15.3</v>
      </c>
      <c r="F439" s="30">
        <v>4.8600000000000003</v>
      </c>
      <c r="G439" s="32">
        <f t="shared" si="84"/>
        <v>6.15</v>
      </c>
      <c r="H439" s="33">
        <f t="shared" si="85"/>
        <v>94.09</v>
      </c>
      <c r="I439" s="12"/>
    </row>
    <row r="440" spans="1:9" ht="47.25" outlineLevel="2" x14ac:dyDescent="0.25">
      <c r="A440" s="34" t="s">
        <v>798</v>
      </c>
      <c r="B440" s="35">
        <v>97914</v>
      </c>
      <c r="C440" s="36" t="s">
        <v>119</v>
      </c>
      <c r="D440" s="34" t="s">
        <v>120</v>
      </c>
      <c r="E440" s="30">
        <v>153</v>
      </c>
      <c r="F440" s="30">
        <v>1.53</v>
      </c>
      <c r="G440" s="32">
        <f t="shared" si="84"/>
        <v>1.93</v>
      </c>
      <c r="H440" s="33">
        <f t="shared" si="85"/>
        <v>295.29000000000002</v>
      </c>
    </row>
    <row r="441" spans="1:9" ht="31.5" outlineLevel="2" x14ac:dyDescent="0.25">
      <c r="A441" s="34" t="s">
        <v>799</v>
      </c>
      <c r="B441" s="35">
        <v>4816145</v>
      </c>
      <c r="C441" s="36" t="s">
        <v>800</v>
      </c>
      <c r="D441" s="34" t="s">
        <v>801</v>
      </c>
      <c r="E441" s="30">
        <v>59</v>
      </c>
      <c r="F441" s="30">
        <v>16.87</v>
      </c>
      <c r="G441" s="32">
        <f t="shared" si="84"/>
        <v>21.37</v>
      </c>
      <c r="H441" s="33">
        <f t="shared" si="85"/>
        <v>1260.83</v>
      </c>
    </row>
    <row r="442" spans="1:9" outlineLevel="2" x14ac:dyDescent="0.25">
      <c r="A442" s="34" t="s">
        <v>802</v>
      </c>
      <c r="B442" s="34" t="s">
        <v>190</v>
      </c>
      <c r="C442" s="36" t="s">
        <v>191</v>
      </c>
      <c r="D442" s="34" t="s">
        <v>88</v>
      </c>
      <c r="E442" s="30">
        <v>24.25</v>
      </c>
      <c r="F442" s="30">
        <v>129.97999999999999</v>
      </c>
      <c r="G442" s="32">
        <f t="shared" si="84"/>
        <v>164.72</v>
      </c>
      <c r="H442" s="33">
        <f t="shared" si="85"/>
        <v>3994.46</v>
      </c>
      <c r="I442" s="12"/>
    </row>
    <row r="443" spans="1:9" ht="31.5" outlineLevel="2" x14ac:dyDescent="0.25">
      <c r="A443" s="34" t="s">
        <v>803</v>
      </c>
      <c r="B443" s="34" t="s">
        <v>804</v>
      </c>
      <c r="C443" s="36" t="s">
        <v>805</v>
      </c>
      <c r="D443" s="34" t="s">
        <v>74</v>
      </c>
      <c r="E443" s="30">
        <v>59</v>
      </c>
      <c r="F443" s="30">
        <v>37.4</v>
      </c>
      <c r="G443" s="32">
        <f t="shared" si="84"/>
        <v>47.39</v>
      </c>
      <c r="H443" s="33">
        <f t="shared" si="85"/>
        <v>2796.01</v>
      </c>
    </row>
    <row r="444" spans="1:9" outlineLevel="2" x14ac:dyDescent="0.25">
      <c r="A444" s="34" t="s">
        <v>806</v>
      </c>
      <c r="B444" s="34" t="s">
        <v>807</v>
      </c>
      <c r="C444" s="36" t="s">
        <v>808</v>
      </c>
      <c r="D444" s="34" t="s">
        <v>58</v>
      </c>
      <c r="E444" s="30">
        <v>120.95</v>
      </c>
      <c r="F444" s="30">
        <v>10.44</v>
      </c>
      <c r="G444" s="32">
        <f t="shared" si="84"/>
        <v>13.23</v>
      </c>
      <c r="H444" s="33">
        <f t="shared" si="85"/>
        <v>1600.16</v>
      </c>
      <c r="I444" s="12"/>
    </row>
    <row r="445" spans="1:9" ht="31.5" outlineLevel="2" x14ac:dyDescent="0.25">
      <c r="A445" s="34" t="s">
        <v>809</v>
      </c>
      <c r="B445" s="35">
        <v>98560</v>
      </c>
      <c r="C445" s="36" t="s">
        <v>222</v>
      </c>
      <c r="D445" s="34" t="s">
        <v>58</v>
      </c>
      <c r="E445" s="30">
        <v>165.79</v>
      </c>
      <c r="F445" s="30">
        <v>32.04</v>
      </c>
      <c r="G445" s="32">
        <f t="shared" si="84"/>
        <v>40.6</v>
      </c>
      <c r="H445" s="33">
        <f t="shared" si="85"/>
        <v>6731.07</v>
      </c>
      <c r="I445" s="12"/>
    </row>
    <row r="446" spans="1:9" ht="31.5" outlineLevel="2" x14ac:dyDescent="0.25">
      <c r="A446" s="34" t="s">
        <v>810</v>
      </c>
      <c r="B446" s="35">
        <v>5405978</v>
      </c>
      <c r="C446" s="36" t="s">
        <v>811</v>
      </c>
      <c r="D446" s="34" t="s">
        <v>88</v>
      </c>
      <c r="E446" s="30">
        <v>10.93</v>
      </c>
      <c r="F446" s="30">
        <v>47.34</v>
      </c>
      <c r="G446" s="32">
        <f t="shared" si="84"/>
        <v>59.99</v>
      </c>
      <c r="H446" s="33">
        <f t="shared" si="85"/>
        <v>655.69</v>
      </c>
      <c r="I446" s="12"/>
    </row>
    <row r="447" spans="1:9" ht="47.25" outlineLevel="2" x14ac:dyDescent="0.25">
      <c r="A447" s="34" t="s">
        <v>812</v>
      </c>
      <c r="B447" s="34" t="s">
        <v>813</v>
      </c>
      <c r="C447" s="36" t="s">
        <v>814</v>
      </c>
      <c r="D447" s="34" t="s">
        <v>88</v>
      </c>
      <c r="E447" s="30">
        <v>53.41</v>
      </c>
      <c r="F447" s="30">
        <v>520.35</v>
      </c>
      <c r="G447" s="32">
        <f t="shared" si="84"/>
        <v>659.43</v>
      </c>
      <c r="H447" s="33">
        <f t="shared" si="85"/>
        <v>35220.15</v>
      </c>
      <c r="I447" s="12"/>
    </row>
    <row r="448" spans="1:9" ht="31.5" outlineLevel="2" x14ac:dyDescent="0.25">
      <c r="A448" s="34" t="s">
        <v>815</v>
      </c>
      <c r="B448" s="35">
        <v>100342</v>
      </c>
      <c r="C448" s="36" t="s">
        <v>816</v>
      </c>
      <c r="D448" s="34" t="s">
        <v>505</v>
      </c>
      <c r="E448" s="30">
        <v>829.18</v>
      </c>
      <c r="F448" s="30">
        <v>10.06</v>
      </c>
      <c r="G448" s="32">
        <f t="shared" si="84"/>
        <v>12.74</v>
      </c>
      <c r="H448" s="33">
        <f t="shared" si="85"/>
        <v>10563.75</v>
      </c>
      <c r="I448" s="12"/>
    </row>
    <row r="449" spans="1:9" ht="31.5" outlineLevel="2" x14ac:dyDescent="0.25">
      <c r="A449" s="34" t="s">
        <v>817</v>
      </c>
      <c r="B449" s="35">
        <v>100345</v>
      </c>
      <c r="C449" s="36" t="s">
        <v>818</v>
      </c>
      <c r="D449" s="34" t="s">
        <v>505</v>
      </c>
      <c r="E449" s="30">
        <v>2457.5500000000002</v>
      </c>
      <c r="F449" s="30">
        <v>7.05</v>
      </c>
      <c r="G449" s="32">
        <f t="shared" si="84"/>
        <v>8.93</v>
      </c>
      <c r="H449" s="33">
        <f t="shared" si="85"/>
        <v>21945.919999999998</v>
      </c>
      <c r="I449" s="12"/>
    </row>
    <row r="450" spans="1:9" outlineLevel="2" x14ac:dyDescent="0.25">
      <c r="A450" s="34" t="s">
        <v>819</v>
      </c>
      <c r="B450" s="34" t="s">
        <v>820</v>
      </c>
      <c r="C450" s="36" t="s">
        <v>821</v>
      </c>
      <c r="D450" s="34" t="s">
        <v>58</v>
      </c>
      <c r="E450" s="30">
        <v>434.75</v>
      </c>
      <c r="F450" s="30">
        <v>80.430000000000007</v>
      </c>
      <c r="G450" s="32">
        <f t="shared" si="84"/>
        <v>101.92</v>
      </c>
      <c r="H450" s="33">
        <f t="shared" si="85"/>
        <v>44309.72</v>
      </c>
      <c r="I450" s="12"/>
    </row>
    <row r="451" spans="1:9" s="12" customFormat="1" outlineLevel="1" x14ac:dyDescent="0.25">
      <c r="A451" s="34"/>
      <c r="B451" s="37"/>
      <c r="C451" s="38" t="s">
        <v>49</v>
      </c>
      <c r="D451" s="37"/>
      <c r="E451" s="39"/>
      <c r="F451" s="40"/>
      <c r="G451" s="41"/>
      <c r="H451" s="42">
        <f>SUM(H438:H450)</f>
        <v>129756.61</v>
      </c>
    </row>
    <row r="452" spans="1:9" s="12" customFormat="1" outlineLevel="1" x14ac:dyDescent="0.25">
      <c r="A452" s="70"/>
      <c r="B452" s="37"/>
      <c r="C452" s="38" t="s">
        <v>822</v>
      </c>
      <c r="D452" s="37"/>
      <c r="E452" s="39"/>
      <c r="F452" s="40"/>
      <c r="G452" s="41"/>
      <c r="H452" s="42">
        <f>H436+H451</f>
        <v>329091.69</v>
      </c>
    </row>
    <row r="453" spans="1:9" outlineLevel="2" x14ac:dyDescent="0.25">
      <c r="A453" s="63" t="s">
        <v>823</v>
      </c>
      <c r="B453" s="64"/>
      <c r="C453" s="65" t="s">
        <v>824</v>
      </c>
      <c r="D453" s="65"/>
      <c r="E453" s="65"/>
      <c r="F453" s="65"/>
      <c r="G453" s="65"/>
      <c r="H453" s="65"/>
    </row>
    <row r="454" spans="1:9" ht="47.25" outlineLevel="2" x14ac:dyDescent="0.25">
      <c r="A454" s="34" t="s">
        <v>825</v>
      </c>
      <c r="B454" s="34" t="s">
        <v>530</v>
      </c>
      <c r="C454" s="36" t="s">
        <v>531</v>
      </c>
      <c r="D454" s="34" t="s">
        <v>88</v>
      </c>
      <c r="E454" s="30">
        <v>159.16999999999999</v>
      </c>
      <c r="F454" s="30">
        <v>511.53</v>
      </c>
      <c r="G454" s="32">
        <f t="shared" ref="G454:G463" si="86">TRUNC(F454*(1+$E$2),2)</f>
        <v>648.26</v>
      </c>
      <c r="H454" s="33">
        <f t="shared" ref="H454:H463" si="87">TRUNC((G454*E454),2)</f>
        <v>103183.54</v>
      </c>
    </row>
    <row r="455" spans="1:9" outlineLevel="2" x14ac:dyDescent="0.25">
      <c r="A455" s="34" t="s">
        <v>826</v>
      </c>
      <c r="B455" s="34" t="s">
        <v>695</v>
      </c>
      <c r="C455" s="36" t="s">
        <v>696</v>
      </c>
      <c r="D455" s="34" t="s">
        <v>58</v>
      </c>
      <c r="E455" s="30">
        <v>1566</v>
      </c>
      <c r="F455" s="30">
        <v>23.2</v>
      </c>
      <c r="G455" s="32">
        <f t="shared" si="86"/>
        <v>29.4</v>
      </c>
      <c r="H455" s="33">
        <f t="shared" si="87"/>
        <v>46040.4</v>
      </c>
      <c r="I455" s="12"/>
    </row>
    <row r="456" spans="1:9" ht="31.5" outlineLevel="2" x14ac:dyDescent="0.25">
      <c r="A456" s="34" t="s">
        <v>827</v>
      </c>
      <c r="B456" s="34" t="s">
        <v>619</v>
      </c>
      <c r="C456" s="36" t="s">
        <v>620</v>
      </c>
      <c r="D456" s="34" t="s">
        <v>113</v>
      </c>
      <c r="E456" s="30">
        <v>5308</v>
      </c>
      <c r="F456" s="30">
        <v>0.56000000000000005</v>
      </c>
      <c r="G456" s="32">
        <f t="shared" si="86"/>
        <v>0.7</v>
      </c>
      <c r="H456" s="33">
        <f t="shared" si="87"/>
        <v>3715.6</v>
      </c>
    </row>
    <row r="457" spans="1:9" ht="47.25" outlineLevel="2" x14ac:dyDescent="0.25">
      <c r="A457" s="34" t="s">
        <v>828</v>
      </c>
      <c r="B457" s="35">
        <v>92915</v>
      </c>
      <c r="C457" s="36" t="s">
        <v>699</v>
      </c>
      <c r="D457" s="34" t="s">
        <v>505</v>
      </c>
      <c r="E457" s="30">
        <v>70</v>
      </c>
      <c r="F457" s="30">
        <v>11.4</v>
      </c>
      <c r="G457" s="32">
        <f t="shared" si="86"/>
        <v>14.44</v>
      </c>
      <c r="H457" s="33">
        <f t="shared" si="87"/>
        <v>1010.8</v>
      </c>
      <c r="I457" s="12"/>
    </row>
    <row r="458" spans="1:9" ht="47.25" outlineLevel="2" x14ac:dyDescent="0.25">
      <c r="A458" s="34" t="s">
        <v>829</v>
      </c>
      <c r="B458" s="35">
        <v>92919</v>
      </c>
      <c r="C458" s="36" t="s">
        <v>606</v>
      </c>
      <c r="D458" s="34" t="s">
        <v>505</v>
      </c>
      <c r="E458" s="30">
        <v>306</v>
      </c>
      <c r="F458" s="30">
        <v>8.65</v>
      </c>
      <c r="G458" s="32">
        <f t="shared" si="86"/>
        <v>10.96</v>
      </c>
      <c r="H458" s="33">
        <f t="shared" si="87"/>
        <v>3353.76</v>
      </c>
      <c r="I458" s="12"/>
    </row>
    <row r="459" spans="1:9" ht="47.25" outlineLevel="2" x14ac:dyDescent="0.25">
      <c r="A459" s="34" t="s">
        <v>830</v>
      </c>
      <c r="B459" s="35">
        <v>94107</v>
      </c>
      <c r="C459" s="36" t="s">
        <v>613</v>
      </c>
      <c r="D459" s="34" t="s">
        <v>88</v>
      </c>
      <c r="E459" s="30">
        <v>66.349999999999994</v>
      </c>
      <c r="F459" s="30">
        <v>198.05</v>
      </c>
      <c r="G459" s="32">
        <f t="shared" si="86"/>
        <v>250.98</v>
      </c>
      <c r="H459" s="33">
        <f t="shared" si="87"/>
        <v>16652.52</v>
      </c>
      <c r="I459" s="12"/>
    </row>
    <row r="460" spans="1:9" ht="63" outlineLevel="2" x14ac:dyDescent="0.25">
      <c r="A460" s="34" t="s">
        <v>831</v>
      </c>
      <c r="B460" s="35">
        <v>101135</v>
      </c>
      <c r="C460" s="36" t="s">
        <v>598</v>
      </c>
      <c r="D460" s="34" t="s">
        <v>88</v>
      </c>
      <c r="E460" s="30">
        <v>225.59</v>
      </c>
      <c r="F460" s="30">
        <v>8.0399999999999991</v>
      </c>
      <c r="G460" s="32">
        <f t="shared" si="86"/>
        <v>10.18</v>
      </c>
      <c r="H460" s="33">
        <f t="shared" si="87"/>
        <v>2296.5</v>
      </c>
      <c r="I460" s="12"/>
    </row>
    <row r="461" spans="1:9" ht="63" outlineLevel="2" x14ac:dyDescent="0.25">
      <c r="A461" s="34" t="s">
        <v>832</v>
      </c>
      <c r="B461" s="35">
        <v>100981</v>
      </c>
      <c r="C461" s="36" t="s">
        <v>117</v>
      </c>
      <c r="D461" s="34" t="s">
        <v>88</v>
      </c>
      <c r="E461" s="30">
        <v>315.82</v>
      </c>
      <c r="F461" s="30">
        <v>4.8600000000000003</v>
      </c>
      <c r="G461" s="32">
        <f t="shared" si="86"/>
        <v>6.15</v>
      </c>
      <c r="H461" s="33">
        <f t="shared" si="87"/>
        <v>1942.29</v>
      </c>
      <c r="I461" s="12"/>
    </row>
    <row r="462" spans="1:9" ht="47.25" outlineLevel="2" x14ac:dyDescent="0.25">
      <c r="A462" s="34" t="s">
        <v>833</v>
      </c>
      <c r="B462" s="35">
        <v>97914</v>
      </c>
      <c r="C462" s="36" t="s">
        <v>119</v>
      </c>
      <c r="D462" s="34" t="s">
        <v>120</v>
      </c>
      <c r="E462" s="30">
        <v>3158.3</v>
      </c>
      <c r="F462" s="30">
        <v>1.53</v>
      </c>
      <c r="G462" s="32">
        <f t="shared" si="86"/>
        <v>1.93</v>
      </c>
      <c r="H462" s="33">
        <f t="shared" si="87"/>
        <v>6095.51</v>
      </c>
      <c r="I462" s="12"/>
    </row>
    <row r="463" spans="1:9" ht="31.5" outlineLevel="2" x14ac:dyDescent="0.25">
      <c r="A463" s="34" t="s">
        <v>834</v>
      </c>
      <c r="B463" s="34" t="s">
        <v>153</v>
      </c>
      <c r="C463" s="36" t="s">
        <v>154</v>
      </c>
      <c r="D463" s="34" t="s">
        <v>58</v>
      </c>
      <c r="E463" s="30">
        <v>1327</v>
      </c>
      <c r="F463" s="30">
        <v>4.71</v>
      </c>
      <c r="G463" s="32">
        <f t="shared" si="86"/>
        <v>5.96</v>
      </c>
      <c r="H463" s="33">
        <f t="shared" si="87"/>
        <v>7908.92</v>
      </c>
      <c r="I463" s="12"/>
    </row>
    <row r="464" spans="1:9" s="12" customFormat="1" outlineLevel="1" x14ac:dyDescent="0.25">
      <c r="A464" s="34"/>
      <c r="B464" s="37"/>
      <c r="C464" s="38" t="s">
        <v>835</v>
      </c>
      <c r="D464" s="37"/>
      <c r="E464" s="39"/>
      <c r="F464" s="40"/>
      <c r="G464" s="41"/>
      <c r="H464" s="42">
        <f>SUM(H454:H463)</f>
        <v>192199.84000000003</v>
      </c>
    </row>
    <row r="465" spans="1:9" outlineLevel="2" x14ac:dyDescent="0.25">
      <c r="A465" s="63" t="s">
        <v>836</v>
      </c>
      <c r="B465" s="64"/>
      <c r="C465" s="65" t="s">
        <v>837</v>
      </c>
      <c r="D465" s="65"/>
      <c r="E465" s="65"/>
      <c r="F465" s="65"/>
      <c r="G465" s="65"/>
      <c r="H465" s="65"/>
    </row>
    <row r="466" spans="1:9" outlineLevel="2" x14ac:dyDescent="0.25">
      <c r="A466" s="34" t="s">
        <v>838</v>
      </c>
      <c r="B466" s="34" t="s">
        <v>578</v>
      </c>
      <c r="C466" s="36" t="s">
        <v>579</v>
      </c>
      <c r="D466" s="34" t="s">
        <v>505</v>
      </c>
      <c r="E466" s="30">
        <v>9247.65</v>
      </c>
      <c r="F466" s="30">
        <v>9.6</v>
      </c>
      <c r="G466" s="32">
        <f t="shared" ref="G466:G470" si="88">TRUNC(F466*(1+$E$2),2)</f>
        <v>12.16</v>
      </c>
      <c r="H466" s="33">
        <f t="shared" ref="H466:H470" si="89">TRUNC((G466*E466),2)</f>
        <v>112451.42</v>
      </c>
    </row>
    <row r="467" spans="1:9" outlineLevel="2" x14ac:dyDescent="0.25">
      <c r="A467" s="34" t="s">
        <v>839</v>
      </c>
      <c r="B467" s="34" t="s">
        <v>581</v>
      </c>
      <c r="C467" s="36" t="s">
        <v>582</v>
      </c>
      <c r="D467" s="34" t="s">
        <v>505</v>
      </c>
      <c r="E467" s="30">
        <v>9247.65</v>
      </c>
      <c r="F467" s="30">
        <v>1.94</v>
      </c>
      <c r="G467" s="32">
        <f t="shared" si="88"/>
        <v>2.4500000000000002</v>
      </c>
      <c r="H467" s="33">
        <f t="shared" si="89"/>
        <v>22656.74</v>
      </c>
      <c r="I467" s="12"/>
    </row>
    <row r="468" spans="1:9" ht="47.25" outlineLevel="2" x14ac:dyDescent="0.25">
      <c r="A468" s="34" t="s">
        <v>840</v>
      </c>
      <c r="B468" s="35">
        <v>100761</v>
      </c>
      <c r="C468" s="36" t="s">
        <v>340</v>
      </c>
      <c r="D468" s="34" t="s">
        <v>58</v>
      </c>
      <c r="E468" s="30">
        <v>1022.05</v>
      </c>
      <c r="F468" s="30">
        <v>32.86</v>
      </c>
      <c r="G468" s="32">
        <f t="shared" si="88"/>
        <v>41.64</v>
      </c>
      <c r="H468" s="33">
        <f t="shared" si="89"/>
        <v>42558.16</v>
      </c>
    </row>
    <row r="469" spans="1:9" ht="47.25" outlineLevel="2" x14ac:dyDescent="0.25">
      <c r="A469" s="34" t="s">
        <v>841</v>
      </c>
      <c r="B469" s="35">
        <v>100719</v>
      </c>
      <c r="C469" s="36" t="s">
        <v>342</v>
      </c>
      <c r="D469" s="34" t="s">
        <v>58</v>
      </c>
      <c r="E469" s="30">
        <v>1022.05</v>
      </c>
      <c r="F469" s="30">
        <v>7.2</v>
      </c>
      <c r="G469" s="32">
        <f t="shared" si="88"/>
        <v>9.1199999999999992</v>
      </c>
      <c r="H469" s="33">
        <f t="shared" si="89"/>
        <v>9321.09</v>
      </c>
      <c r="I469" s="12"/>
    </row>
    <row r="470" spans="1:9" outlineLevel="2" x14ac:dyDescent="0.25">
      <c r="A470" s="34" t="s">
        <v>842</v>
      </c>
      <c r="B470" s="34" t="s">
        <v>843</v>
      </c>
      <c r="C470" s="36" t="s">
        <v>844</v>
      </c>
      <c r="D470" s="34" t="s">
        <v>113</v>
      </c>
      <c r="E470" s="30">
        <v>1096</v>
      </c>
      <c r="F470" s="30">
        <v>0.96</v>
      </c>
      <c r="G470" s="32">
        <f t="shared" si="88"/>
        <v>1.21</v>
      </c>
      <c r="H470" s="33">
        <f t="shared" si="89"/>
        <v>1326.16</v>
      </c>
      <c r="I470" s="12"/>
    </row>
    <row r="471" spans="1:9" s="12" customFormat="1" outlineLevel="1" x14ac:dyDescent="0.25">
      <c r="A471" s="34"/>
      <c r="B471" s="37"/>
      <c r="C471" s="38" t="s">
        <v>845</v>
      </c>
      <c r="D471" s="37"/>
      <c r="E471" s="39"/>
      <c r="F471" s="40"/>
      <c r="G471" s="41"/>
      <c r="H471" s="42">
        <f>SUM(H466:H470)</f>
        <v>188313.57</v>
      </c>
    </row>
    <row r="472" spans="1:9" outlineLevel="2" x14ac:dyDescent="0.25">
      <c r="A472" s="63" t="s">
        <v>846</v>
      </c>
      <c r="B472" s="64"/>
      <c r="C472" s="65" t="s">
        <v>847</v>
      </c>
      <c r="D472" s="65"/>
      <c r="E472" s="65"/>
      <c r="F472" s="65"/>
      <c r="G472" s="65"/>
      <c r="H472" s="65"/>
    </row>
    <row r="473" spans="1:9" ht="63" outlineLevel="2" x14ac:dyDescent="0.25">
      <c r="A473" s="34" t="s">
        <v>848</v>
      </c>
      <c r="B473" s="35">
        <v>101135</v>
      </c>
      <c r="C473" s="36" t="s">
        <v>598</v>
      </c>
      <c r="D473" s="34" t="s">
        <v>88</v>
      </c>
      <c r="E473" s="30">
        <v>4.8</v>
      </c>
      <c r="F473" s="30">
        <v>8.0399999999999991</v>
      </c>
      <c r="G473" s="32">
        <f t="shared" ref="G473:G480" si="90">TRUNC(F473*(1+$E$2),2)</f>
        <v>10.18</v>
      </c>
      <c r="H473" s="33">
        <f t="shared" ref="H473:H480" si="91">TRUNC((G473*E473),2)</f>
        <v>48.86</v>
      </c>
    </row>
    <row r="474" spans="1:9" ht="63" outlineLevel="2" x14ac:dyDescent="0.25">
      <c r="A474" s="34" t="s">
        <v>849</v>
      </c>
      <c r="B474" s="35">
        <v>100981</v>
      </c>
      <c r="C474" s="36" t="s">
        <v>117</v>
      </c>
      <c r="D474" s="34" t="s">
        <v>88</v>
      </c>
      <c r="E474" s="30">
        <v>6.72</v>
      </c>
      <c r="F474" s="30">
        <v>4.8600000000000003</v>
      </c>
      <c r="G474" s="32">
        <f t="shared" si="90"/>
        <v>6.15</v>
      </c>
      <c r="H474" s="33">
        <f t="shared" si="91"/>
        <v>41.32</v>
      </c>
      <c r="I474" s="12"/>
    </row>
    <row r="475" spans="1:9" ht="47.25" outlineLevel="2" x14ac:dyDescent="0.25">
      <c r="A475" s="34" t="s">
        <v>850</v>
      </c>
      <c r="B475" s="35">
        <v>97914</v>
      </c>
      <c r="C475" s="36" t="s">
        <v>119</v>
      </c>
      <c r="D475" s="34" t="s">
        <v>120</v>
      </c>
      <c r="E475" s="30">
        <v>67.2</v>
      </c>
      <c r="F475" s="30">
        <v>1.53</v>
      </c>
      <c r="G475" s="32">
        <f t="shared" si="90"/>
        <v>1.93</v>
      </c>
      <c r="H475" s="33">
        <f t="shared" si="91"/>
        <v>129.69</v>
      </c>
    </row>
    <row r="476" spans="1:9" ht="31.5" outlineLevel="2" x14ac:dyDescent="0.25">
      <c r="A476" s="34" t="s">
        <v>851</v>
      </c>
      <c r="B476" s="35">
        <v>95241</v>
      </c>
      <c r="C476" s="36" t="s">
        <v>493</v>
      </c>
      <c r="D476" s="34" t="s">
        <v>58</v>
      </c>
      <c r="E476" s="30">
        <v>24</v>
      </c>
      <c r="F476" s="30">
        <v>20.23</v>
      </c>
      <c r="G476" s="32">
        <f t="shared" si="90"/>
        <v>25.63</v>
      </c>
      <c r="H476" s="33">
        <f t="shared" si="91"/>
        <v>615.12</v>
      </c>
      <c r="I476" s="12"/>
    </row>
    <row r="477" spans="1:9" ht="31.5" outlineLevel="2" x14ac:dyDescent="0.25">
      <c r="A477" s="34" t="s">
        <v>852</v>
      </c>
      <c r="B477" s="35">
        <v>94097</v>
      </c>
      <c r="C477" s="36" t="s">
        <v>772</v>
      </c>
      <c r="D477" s="34" t="s">
        <v>58</v>
      </c>
      <c r="E477" s="30">
        <v>24</v>
      </c>
      <c r="F477" s="30">
        <v>4.17</v>
      </c>
      <c r="G477" s="32">
        <f t="shared" si="90"/>
        <v>5.28</v>
      </c>
      <c r="H477" s="33">
        <f t="shared" si="91"/>
        <v>126.72</v>
      </c>
      <c r="I477" s="12"/>
    </row>
    <row r="478" spans="1:9" ht="31.5" outlineLevel="2" x14ac:dyDescent="0.25">
      <c r="A478" s="34" t="s">
        <v>853</v>
      </c>
      <c r="B478" s="34" t="s">
        <v>153</v>
      </c>
      <c r="C478" s="36" t="s">
        <v>154</v>
      </c>
      <c r="D478" s="34" t="s">
        <v>58</v>
      </c>
      <c r="E478" s="30">
        <v>24</v>
      </c>
      <c r="F478" s="30">
        <v>4.71</v>
      </c>
      <c r="G478" s="32">
        <f t="shared" si="90"/>
        <v>5.96</v>
      </c>
      <c r="H478" s="33">
        <f t="shared" si="91"/>
        <v>143.04</v>
      </c>
      <c r="I478" s="12"/>
    </row>
    <row r="479" spans="1:9" ht="47.25" outlineLevel="2" x14ac:dyDescent="0.25">
      <c r="A479" s="34" t="s">
        <v>854</v>
      </c>
      <c r="B479" s="34" t="s">
        <v>855</v>
      </c>
      <c r="C479" s="36" t="s">
        <v>856</v>
      </c>
      <c r="D479" s="34" t="s">
        <v>88</v>
      </c>
      <c r="E479" s="30">
        <v>3.6</v>
      </c>
      <c r="F479" s="30">
        <v>552.54</v>
      </c>
      <c r="G479" s="32">
        <f t="shared" si="90"/>
        <v>700.23</v>
      </c>
      <c r="H479" s="33">
        <f t="shared" si="91"/>
        <v>2520.8200000000002</v>
      </c>
      <c r="I479" s="12"/>
    </row>
    <row r="480" spans="1:9" outlineLevel="2" x14ac:dyDescent="0.25">
      <c r="A480" s="34" t="s">
        <v>857</v>
      </c>
      <c r="B480" s="34" t="s">
        <v>695</v>
      </c>
      <c r="C480" s="36" t="s">
        <v>696</v>
      </c>
      <c r="D480" s="34" t="s">
        <v>58</v>
      </c>
      <c r="E480" s="30">
        <v>57.6</v>
      </c>
      <c r="F480" s="30">
        <v>23.2</v>
      </c>
      <c r="G480" s="32">
        <f t="shared" si="90"/>
        <v>29.4</v>
      </c>
      <c r="H480" s="33">
        <f t="shared" si="91"/>
        <v>1693.44</v>
      </c>
      <c r="I480" s="12"/>
    </row>
    <row r="481" spans="1:9" s="12" customFormat="1" outlineLevel="1" x14ac:dyDescent="0.25">
      <c r="A481" s="34"/>
      <c r="B481" s="37"/>
      <c r="C481" s="38" t="s">
        <v>858</v>
      </c>
      <c r="D481" s="37"/>
      <c r="E481" s="39"/>
      <c r="F481" s="40"/>
      <c r="G481" s="41"/>
      <c r="H481" s="42">
        <f>SUM(H473:H480)</f>
        <v>5319.01</v>
      </c>
    </row>
    <row r="482" spans="1:9" outlineLevel="2" x14ac:dyDescent="0.25">
      <c r="A482" s="63" t="s">
        <v>859</v>
      </c>
      <c r="B482" s="64"/>
      <c r="C482" s="65" t="s">
        <v>860</v>
      </c>
      <c r="D482" s="65"/>
      <c r="E482" s="65"/>
      <c r="F482" s="65"/>
      <c r="G482" s="65"/>
      <c r="H482" s="65"/>
    </row>
    <row r="483" spans="1:9" outlineLevel="2" x14ac:dyDescent="0.25">
      <c r="A483" s="34" t="s">
        <v>861</v>
      </c>
      <c r="B483" s="34" t="s">
        <v>862</v>
      </c>
      <c r="C483" s="36" t="s">
        <v>863</v>
      </c>
      <c r="D483" s="34" t="s">
        <v>113</v>
      </c>
      <c r="E483" s="30">
        <v>19</v>
      </c>
      <c r="F483" s="30">
        <v>1155</v>
      </c>
      <c r="G483" s="32">
        <f t="shared" ref="G483" si="92">TRUNC(F483*(1+$E$2),2)</f>
        <v>1463.73</v>
      </c>
      <c r="H483" s="33">
        <f t="shared" ref="H483" si="93">TRUNC((G483*E483),2)</f>
        <v>27810.87</v>
      </c>
    </row>
    <row r="484" spans="1:9" s="12" customFormat="1" outlineLevel="1" x14ac:dyDescent="0.25">
      <c r="A484" s="34"/>
      <c r="B484" s="37"/>
      <c r="C484" s="38" t="s">
        <v>864</v>
      </c>
      <c r="D484" s="37"/>
      <c r="E484" s="39"/>
      <c r="F484" s="40"/>
      <c r="G484" s="41"/>
      <c r="H484" s="42">
        <f>SUM(H483:H483)</f>
        <v>27810.87</v>
      </c>
    </row>
    <row r="485" spans="1:9" s="12" customFormat="1" outlineLevel="1" x14ac:dyDescent="0.25">
      <c r="A485" s="70"/>
      <c r="B485" s="37"/>
      <c r="C485" s="38" t="s">
        <v>865</v>
      </c>
      <c r="D485" s="37"/>
      <c r="E485" s="39"/>
      <c r="F485" s="40"/>
      <c r="G485" s="41"/>
      <c r="H485" s="42">
        <f>H279+H309+H342+H417+H452+H464+H471+H481+H484</f>
        <v>4918330.33</v>
      </c>
    </row>
    <row r="486" spans="1:9" s="23" customFormat="1" ht="15.75" customHeight="1" x14ac:dyDescent="0.25">
      <c r="A486" s="24" t="s">
        <v>866</v>
      </c>
      <c r="B486" s="25"/>
      <c r="C486" s="26" t="s">
        <v>867</v>
      </c>
      <c r="D486" s="26"/>
      <c r="E486" s="26"/>
      <c r="F486" s="25"/>
      <c r="G486" s="25"/>
      <c r="H486" s="25"/>
      <c r="I486" s="22"/>
    </row>
    <row r="487" spans="1:9" outlineLevel="2" x14ac:dyDescent="0.25">
      <c r="A487" s="27" t="s">
        <v>868</v>
      </c>
      <c r="B487" s="28"/>
      <c r="C487" s="29" t="s">
        <v>869</v>
      </c>
      <c r="D487" s="28"/>
      <c r="E487" s="30"/>
      <c r="F487" s="31"/>
      <c r="G487" s="32"/>
      <c r="H487" s="33"/>
    </row>
    <row r="488" spans="1:9" ht="31.5" outlineLevel="2" x14ac:dyDescent="0.25">
      <c r="A488" s="34" t="s">
        <v>870</v>
      </c>
      <c r="B488" s="35">
        <v>96977</v>
      </c>
      <c r="C488" s="36" t="s">
        <v>871</v>
      </c>
      <c r="D488" s="34" t="s">
        <v>74</v>
      </c>
      <c r="E488" s="30">
        <v>500</v>
      </c>
      <c r="F488" s="30">
        <v>32.11</v>
      </c>
      <c r="G488" s="32">
        <f t="shared" ref="G488:G496" si="94">TRUNC(F488*(1+$E$2),2)</f>
        <v>40.69</v>
      </c>
      <c r="H488" s="33">
        <f t="shared" ref="H488:H496" si="95">TRUNC((G488*E488),2)</f>
        <v>20345</v>
      </c>
    </row>
    <row r="489" spans="1:9" ht="47.25" outlineLevel="2" x14ac:dyDescent="0.25">
      <c r="A489" s="34" t="s">
        <v>872</v>
      </c>
      <c r="B489" s="35">
        <v>92868</v>
      </c>
      <c r="C489" s="36" t="s">
        <v>873</v>
      </c>
      <c r="D489" s="34" t="s">
        <v>113</v>
      </c>
      <c r="E489" s="30">
        <v>19</v>
      </c>
      <c r="F489" s="30">
        <v>9.7200000000000006</v>
      </c>
      <c r="G489" s="32">
        <f t="shared" si="94"/>
        <v>12.31</v>
      </c>
      <c r="H489" s="33">
        <f t="shared" si="95"/>
        <v>233.89</v>
      </c>
      <c r="I489" s="12"/>
    </row>
    <row r="490" spans="1:9" ht="31.5" outlineLevel="2" x14ac:dyDescent="0.25">
      <c r="A490" s="34" t="s">
        <v>874</v>
      </c>
      <c r="B490" s="35">
        <v>98111</v>
      </c>
      <c r="C490" s="36" t="s">
        <v>875</v>
      </c>
      <c r="D490" s="34" t="s">
        <v>113</v>
      </c>
      <c r="E490" s="30">
        <v>9</v>
      </c>
      <c r="F490" s="30">
        <v>19.899999999999999</v>
      </c>
      <c r="G490" s="32">
        <f t="shared" si="94"/>
        <v>25.21</v>
      </c>
      <c r="H490" s="33">
        <f t="shared" si="95"/>
        <v>226.89</v>
      </c>
    </row>
    <row r="491" spans="1:9" ht="31.5" outlineLevel="2" x14ac:dyDescent="0.25">
      <c r="A491" s="34" t="s">
        <v>876</v>
      </c>
      <c r="B491" s="35">
        <v>93358</v>
      </c>
      <c r="C491" s="36" t="s">
        <v>877</v>
      </c>
      <c r="D491" s="34" t="s">
        <v>88</v>
      </c>
      <c r="E491" s="30">
        <v>75</v>
      </c>
      <c r="F491" s="30">
        <v>56.84</v>
      </c>
      <c r="G491" s="32">
        <f t="shared" si="94"/>
        <v>72.03</v>
      </c>
      <c r="H491" s="33">
        <f t="shared" si="95"/>
        <v>5402.25</v>
      </c>
      <c r="I491" s="12"/>
    </row>
    <row r="492" spans="1:9" outlineLevel="2" x14ac:dyDescent="0.25">
      <c r="A492" s="34" t="s">
        <v>878</v>
      </c>
      <c r="B492" s="35">
        <v>96995</v>
      </c>
      <c r="C492" s="36" t="s">
        <v>647</v>
      </c>
      <c r="D492" s="34" t="s">
        <v>88</v>
      </c>
      <c r="E492" s="30">
        <v>75</v>
      </c>
      <c r="F492" s="30">
        <v>34.46</v>
      </c>
      <c r="G492" s="32">
        <f t="shared" si="94"/>
        <v>43.67</v>
      </c>
      <c r="H492" s="33">
        <f t="shared" si="95"/>
        <v>3275.25</v>
      </c>
      <c r="I492" s="12"/>
    </row>
    <row r="493" spans="1:9" ht="31.5" outlineLevel="2" x14ac:dyDescent="0.25">
      <c r="A493" s="34" t="s">
        <v>879</v>
      </c>
      <c r="B493" s="35">
        <v>96985</v>
      </c>
      <c r="C493" s="36" t="s">
        <v>880</v>
      </c>
      <c r="D493" s="34" t="s">
        <v>113</v>
      </c>
      <c r="E493" s="30">
        <v>27</v>
      </c>
      <c r="F493" s="30">
        <v>44.95</v>
      </c>
      <c r="G493" s="32">
        <f t="shared" si="94"/>
        <v>56.96</v>
      </c>
      <c r="H493" s="33">
        <f t="shared" si="95"/>
        <v>1537.92</v>
      </c>
      <c r="I493" s="12"/>
    </row>
    <row r="494" spans="1:9" ht="31.5" outlineLevel="2" x14ac:dyDescent="0.25">
      <c r="A494" s="34" t="s">
        <v>881</v>
      </c>
      <c r="B494" s="34" t="s">
        <v>882</v>
      </c>
      <c r="C494" s="36" t="s">
        <v>883</v>
      </c>
      <c r="D494" s="34" t="s">
        <v>74</v>
      </c>
      <c r="E494" s="30">
        <v>1650</v>
      </c>
      <c r="F494" s="30">
        <v>22.95</v>
      </c>
      <c r="G494" s="32">
        <f t="shared" si="94"/>
        <v>29.08</v>
      </c>
      <c r="H494" s="33">
        <f t="shared" si="95"/>
        <v>47982</v>
      </c>
      <c r="I494" s="12"/>
    </row>
    <row r="495" spans="1:9" outlineLevel="2" x14ac:dyDescent="0.25">
      <c r="A495" s="34" t="s">
        <v>884</v>
      </c>
      <c r="B495" s="34" t="s">
        <v>885</v>
      </c>
      <c r="C495" s="36" t="s">
        <v>886</v>
      </c>
      <c r="D495" s="34" t="s">
        <v>113</v>
      </c>
      <c r="E495" s="30">
        <v>30</v>
      </c>
      <c r="F495" s="30">
        <v>22.14</v>
      </c>
      <c r="G495" s="32">
        <f t="shared" si="94"/>
        <v>28.05</v>
      </c>
      <c r="H495" s="33">
        <f t="shared" si="95"/>
        <v>841.5</v>
      </c>
      <c r="I495" s="12"/>
    </row>
    <row r="496" spans="1:9" ht="31.5" outlineLevel="2" x14ac:dyDescent="0.25">
      <c r="A496" s="34" t="s">
        <v>887</v>
      </c>
      <c r="B496" s="34" t="s">
        <v>888</v>
      </c>
      <c r="C496" s="36" t="s">
        <v>889</v>
      </c>
      <c r="D496" s="34" t="s">
        <v>113</v>
      </c>
      <c r="E496" s="30">
        <v>110</v>
      </c>
      <c r="F496" s="30">
        <v>26.81</v>
      </c>
      <c r="G496" s="32">
        <f t="shared" si="94"/>
        <v>33.97</v>
      </c>
      <c r="H496" s="33">
        <f t="shared" si="95"/>
        <v>3736.7</v>
      </c>
      <c r="I496" s="12"/>
    </row>
    <row r="497" spans="1:9" s="12" customFormat="1" outlineLevel="1" x14ac:dyDescent="0.25">
      <c r="A497" s="34"/>
      <c r="B497" s="37"/>
      <c r="C497" s="38" t="s">
        <v>49</v>
      </c>
      <c r="D497" s="37"/>
      <c r="E497" s="39"/>
      <c r="F497" s="40"/>
      <c r="G497" s="41"/>
      <c r="H497" s="42">
        <f>SUM(H488:H496)</f>
        <v>83581.399999999994</v>
      </c>
    </row>
    <row r="498" spans="1:9" outlineLevel="2" x14ac:dyDescent="0.25">
      <c r="A498" s="27" t="s">
        <v>890</v>
      </c>
      <c r="B498" s="28"/>
      <c r="C498" s="29" t="s">
        <v>891</v>
      </c>
      <c r="D498" s="28"/>
      <c r="E498" s="30"/>
      <c r="F498" s="31"/>
      <c r="G498" s="32"/>
      <c r="H498" s="33"/>
    </row>
    <row r="499" spans="1:9" ht="47.25" outlineLevel="2" x14ac:dyDescent="0.25">
      <c r="A499" s="34" t="s">
        <v>892</v>
      </c>
      <c r="B499" s="35">
        <v>91926</v>
      </c>
      <c r="C499" s="36" t="s">
        <v>893</v>
      </c>
      <c r="D499" s="34" t="s">
        <v>74</v>
      </c>
      <c r="E499" s="30">
        <v>14400</v>
      </c>
      <c r="F499" s="30">
        <v>2.73</v>
      </c>
      <c r="G499" s="32">
        <f t="shared" ref="G499:G577" si="96">TRUNC(F499*(1+$E$2),2)</f>
        <v>3.45</v>
      </c>
      <c r="H499" s="33">
        <f t="shared" ref="H499:H577" si="97">TRUNC((G499*E499),2)</f>
        <v>49680</v>
      </c>
    </row>
    <row r="500" spans="1:9" ht="47.25" outlineLevel="2" x14ac:dyDescent="0.25">
      <c r="A500" s="34" t="s">
        <v>894</v>
      </c>
      <c r="B500" s="35">
        <v>91928</v>
      </c>
      <c r="C500" s="36" t="s">
        <v>895</v>
      </c>
      <c r="D500" s="34" t="s">
        <v>74</v>
      </c>
      <c r="E500" s="30">
        <v>24750</v>
      </c>
      <c r="F500" s="30">
        <v>4.42</v>
      </c>
      <c r="G500" s="32">
        <f t="shared" si="96"/>
        <v>5.6</v>
      </c>
      <c r="H500" s="33">
        <f t="shared" si="97"/>
        <v>138600</v>
      </c>
      <c r="I500" s="12"/>
    </row>
    <row r="501" spans="1:9" ht="47.25" outlineLevel="2" x14ac:dyDescent="0.25">
      <c r="A501" s="34" t="s">
        <v>896</v>
      </c>
      <c r="B501" s="35">
        <v>91930</v>
      </c>
      <c r="C501" s="36" t="s">
        <v>897</v>
      </c>
      <c r="D501" s="34" t="s">
        <v>74</v>
      </c>
      <c r="E501" s="30">
        <v>9150</v>
      </c>
      <c r="F501" s="30">
        <v>6.06</v>
      </c>
      <c r="G501" s="32">
        <f t="shared" si="96"/>
        <v>7.67</v>
      </c>
      <c r="H501" s="33">
        <f t="shared" si="97"/>
        <v>70180.5</v>
      </c>
    </row>
    <row r="502" spans="1:9" outlineLevel="2" x14ac:dyDescent="0.25">
      <c r="A502" s="34" t="s">
        <v>898</v>
      </c>
      <c r="B502" s="34" t="s">
        <v>899</v>
      </c>
      <c r="C502" s="36" t="s">
        <v>900</v>
      </c>
      <c r="D502" s="34" t="s">
        <v>74</v>
      </c>
      <c r="E502" s="30">
        <v>1200</v>
      </c>
      <c r="F502" s="30">
        <v>16</v>
      </c>
      <c r="G502" s="32">
        <f t="shared" si="96"/>
        <v>20.27</v>
      </c>
      <c r="H502" s="33">
        <f t="shared" si="97"/>
        <v>24324</v>
      </c>
      <c r="I502" s="12"/>
    </row>
    <row r="503" spans="1:9" outlineLevel="2" x14ac:dyDescent="0.25">
      <c r="A503" s="34" t="s">
        <v>901</v>
      </c>
      <c r="B503" s="34" t="s">
        <v>902</v>
      </c>
      <c r="C503" s="36" t="s">
        <v>903</v>
      </c>
      <c r="D503" s="34" t="s">
        <v>74</v>
      </c>
      <c r="E503" s="30">
        <v>4800</v>
      </c>
      <c r="F503" s="30">
        <v>22.93</v>
      </c>
      <c r="G503" s="32">
        <f t="shared" si="96"/>
        <v>29.05</v>
      </c>
      <c r="H503" s="33">
        <f t="shared" si="97"/>
        <v>139440</v>
      </c>
      <c r="I503" s="12"/>
    </row>
    <row r="504" spans="1:9" outlineLevel="2" x14ac:dyDescent="0.25">
      <c r="A504" s="34" t="s">
        <v>904</v>
      </c>
      <c r="B504" s="34" t="s">
        <v>905</v>
      </c>
      <c r="C504" s="36" t="s">
        <v>906</v>
      </c>
      <c r="D504" s="34" t="s">
        <v>74</v>
      </c>
      <c r="E504" s="30">
        <v>1950</v>
      </c>
      <c r="F504" s="30">
        <v>33.42</v>
      </c>
      <c r="G504" s="32">
        <f t="shared" si="96"/>
        <v>42.35</v>
      </c>
      <c r="H504" s="33">
        <f t="shared" si="97"/>
        <v>82582.5</v>
      </c>
      <c r="I504" s="12"/>
    </row>
    <row r="505" spans="1:9" outlineLevel="2" x14ac:dyDescent="0.25">
      <c r="A505" s="34" t="s">
        <v>907</v>
      </c>
      <c r="B505" s="34" t="s">
        <v>908</v>
      </c>
      <c r="C505" s="36" t="s">
        <v>909</v>
      </c>
      <c r="D505" s="34" t="s">
        <v>74</v>
      </c>
      <c r="E505" s="30">
        <v>1870</v>
      </c>
      <c r="F505" s="30">
        <v>43.81</v>
      </c>
      <c r="G505" s="32">
        <f t="shared" si="96"/>
        <v>55.52</v>
      </c>
      <c r="H505" s="33">
        <f t="shared" si="97"/>
        <v>103822.39999999999</v>
      </c>
      <c r="I505" s="12"/>
    </row>
    <row r="506" spans="1:9" outlineLevel="2" x14ac:dyDescent="0.25">
      <c r="A506" s="34" t="s">
        <v>910</v>
      </c>
      <c r="B506" s="34" t="s">
        <v>911</v>
      </c>
      <c r="C506" s="36" t="s">
        <v>912</v>
      </c>
      <c r="D506" s="34" t="s">
        <v>74</v>
      </c>
      <c r="E506" s="30">
        <v>1180</v>
      </c>
      <c r="F506" s="30">
        <v>63.63</v>
      </c>
      <c r="G506" s="32">
        <f t="shared" si="96"/>
        <v>80.63</v>
      </c>
      <c r="H506" s="33">
        <f t="shared" si="97"/>
        <v>95143.4</v>
      </c>
      <c r="I506" s="12"/>
    </row>
    <row r="507" spans="1:9" outlineLevel="2" x14ac:dyDescent="0.25">
      <c r="A507" s="34" t="s">
        <v>913</v>
      </c>
      <c r="B507" s="34" t="s">
        <v>914</v>
      </c>
      <c r="C507" s="36" t="s">
        <v>915</v>
      </c>
      <c r="D507" s="34" t="s">
        <v>74</v>
      </c>
      <c r="E507" s="30">
        <v>420</v>
      </c>
      <c r="F507" s="30">
        <v>91.17</v>
      </c>
      <c r="G507" s="32">
        <f t="shared" si="96"/>
        <v>115.53</v>
      </c>
      <c r="H507" s="33">
        <f t="shared" si="97"/>
        <v>48522.6</v>
      </c>
      <c r="I507" s="12"/>
    </row>
    <row r="508" spans="1:9" outlineLevel="2" x14ac:dyDescent="0.25">
      <c r="A508" s="34" t="s">
        <v>916</v>
      </c>
      <c r="B508" s="34" t="s">
        <v>917</v>
      </c>
      <c r="C508" s="36" t="s">
        <v>918</v>
      </c>
      <c r="D508" s="34" t="s">
        <v>74</v>
      </c>
      <c r="E508" s="30">
        <v>1100</v>
      </c>
      <c r="F508" s="30">
        <v>109.48</v>
      </c>
      <c r="G508" s="32">
        <f t="shared" si="96"/>
        <v>138.74</v>
      </c>
      <c r="H508" s="33">
        <f t="shared" si="97"/>
        <v>152614</v>
      </c>
      <c r="I508" s="12"/>
    </row>
    <row r="509" spans="1:9" outlineLevel="2" x14ac:dyDescent="0.25">
      <c r="A509" s="34" t="s">
        <v>919</v>
      </c>
      <c r="B509" s="34" t="s">
        <v>920</v>
      </c>
      <c r="C509" s="36" t="s">
        <v>921</v>
      </c>
      <c r="D509" s="34" t="s">
        <v>74</v>
      </c>
      <c r="E509" s="30">
        <v>200</v>
      </c>
      <c r="F509" s="30">
        <v>147.15</v>
      </c>
      <c r="G509" s="32">
        <f t="shared" si="96"/>
        <v>186.48</v>
      </c>
      <c r="H509" s="33">
        <f t="shared" si="97"/>
        <v>37296</v>
      </c>
      <c r="I509" s="12"/>
    </row>
    <row r="510" spans="1:9" ht="31.5" outlineLevel="2" x14ac:dyDescent="0.25">
      <c r="A510" s="34" t="s">
        <v>922</v>
      </c>
      <c r="B510" s="35">
        <v>90447</v>
      </c>
      <c r="C510" s="36" t="s">
        <v>923</v>
      </c>
      <c r="D510" s="34" t="s">
        <v>74</v>
      </c>
      <c r="E510" s="30">
        <v>600</v>
      </c>
      <c r="F510" s="30">
        <v>4.45</v>
      </c>
      <c r="G510" s="32">
        <f t="shared" si="96"/>
        <v>5.63</v>
      </c>
      <c r="H510" s="33">
        <f t="shared" si="97"/>
        <v>3378</v>
      </c>
    </row>
    <row r="511" spans="1:9" ht="31.5" outlineLevel="2" x14ac:dyDescent="0.25">
      <c r="A511" s="34" t="s">
        <v>924</v>
      </c>
      <c r="B511" s="35">
        <v>91941</v>
      </c>
      <c r="C511" s="36" t="s">
        <v>925</v>
      </c>
      <c r="D511" s="34" t="s">
        <v>113</v>
      </c>
      <c r="E511" s="30">
        <v>232</v>
      </c>
      <c r="F511" s="30">
        <v>6.8</v>
      </c>
      <c r="G511" s="32">
        <f t="shared" si="96"/>
        <v>8.61</v>
      </c>
      <c r="H511" s="33">
        <f t="shared" si="97"/>
        <v>1997.52</v>
      </c>
      <c r="I511" s="12"/>
    </row>
    <row r="512" spans="1:9" ht="47.25" outlineLevel="2" x14ac:dyDescent="0.25">
      <c r="A512" s="34" t="s">
        <v>926</v>
      </c>
      <c r="B512" s="35">
        <v>91940</v>
      </c>
      <c r="C512" s="36" t="s">
        <v>927</v>
      </c>
      <c r="D512" s="34" t="s">
        <v>113</v>
      </c>
      <c r="E512" s="30">
        <v>663</v>
      </c>
      <c r="F512" s="30">
        <v>10.130000000000001</v>
      </c>
      <c r="G512" s="32">
        <f t="shared" si="96"/>
        <v>12.83</v>
      </c>
      <c r="H512" s="33">
        <f t="shared" si="97"/>
        <v>8506.2900000000009</v>
      </c>
      <c r="I512" s="12"/>
    </row>
    <row r="513" spans="1:9" ht="31.5" outlineLevel="2" x14ac:dyDescent="0.25">
      <c r="A513" s="34" t="s">
        <v>928</v>
      </c>
      <c r="B513" s="35">
        <v>91939</v>
      </c>
      <c r="C513" s="36" t="s">
        <v>929</v>
      </c>
      <c r="D513" s="34" t="s">
        <v>113</v>
      </c>
      <c r="E513" s="30">
        <v>171</v>
      </c>
      <c r="F513" s="30">
        <v>19.03</v>
      </c>
      <c r="G513" s="32">
        <f t="shared" si="96"/>
        <v>24.11</v>
      </c>
      <c r="H513" s="33">
        <f t="shared" si="97"/>
        <v>4122.8100000000004</v>
      </c>
      <c r="I513" s="12"/>
    </row>
    <row r="514" spans="1:9" ht="31.5" outlineLevel="2" x14ac:dyDescent="0.25">
      <c r="A514" s="34" t="s">
        <v>930</v>
      </c>
      <c r="B514" s="35">
        <v>91937</v>
      </c>
      <c r="C514" s="36" t="s">
        <v>931</v>
      </c>
      <c r="D514" s="34" t="s">
        <v>113</v>
      </c>
      <c r="E514" s="30">
        <v>1631</v>
      </c>
      <c r="F514" s="30">
        <v>7.69</v>
      </c>
      <c r="G514" s="32">
        <f t="shared" si="96"/>
        <v>9.74</v>
      </c>
      <c r="H514" s="33">
        <f t="shared" si="97"/>
        <v>15885.94</v>
      </c>
      <c r="I514" s="12"/>
    </row>
    <row r="515" spans="1:9" ht="31.5" outlineLevel="2" x14ac:dyDescent="0.25">
      <c r="A515" s="34" t="s">
        <v>932</v>
      </c>
      <c r="B515" s="35">
        <v>92000</v>
      </c>
      <c r="C515" s="36" t="s">
        <v>933</v>
      </c>
      <c r="D515" s="34" t="s">
        <v>113</v>
      </c>
      <c r="E515" s="30">
        <v>170</v>
      </c>
      <c r="F515" s="30">
        <v>17.010000000000002</v>
      </c>
      <c r="G515" s="32">
        <f t="shared" si="96"/>
        <v>21.55</v>
      </c>
      <c r="H515" s="33">
        <f t="shared" si="97"/>
        <v>3663.5</v>
      </c>
      <c r="I515" s="12"/>
    </row>
    <row r="516" spans="1:9" ht="31.5" outlineLevel="2" x14ac:dyDescent="0.25">
      <c r="A516" s="34" t="s">
        <v>934</v>
      </c>
      <c r="B516" s="35">
        <v>92008</v>
      </c>
      <c r="C516" s="36" t="s">
        <v>935</v>
      </c>
      <c r="D516" s="34" t="s">
        <v>113</v>
      </c>
      <c r="E516" s="30">
        <v>8</v>
      </c>
      <c r="F516" s="30">
        <v>27.23</v>
      </c>
      <c r="G516" s="32">
        <f t="shared" si="96"/>
        <v>34.5</v>
      </c>
      <c r="H516" s="33">
        <f t="shared" si="97"/>
        <v>276</v>
      </c>
      <c r="I516" s="12"/>
    </row>
    <row r="517" spans="1:9" ht="31.5" outlineLevel="2" x14ac:dyDescent="0.25">
      <c r="A517" s="34" t="s">
        <v>936</v>
      </c>
      <c r="B517" s="35">
        <v>92001</v>
      </c>
      <c r="C517" s="36" t="s">
        <v>937</v>
      </c>
      <c r="D517" s="34" t="s">
        <v>113</v>
      </c>
      <c r="E517" s="30">
        <v>46</v>
      </c>
      <c r="F517" s="30">
        <v>18.27</v>
      </c>
      <c r="G517" s="32">
        <f t="shared" si="96"/>
        <v>23.15</v>
      </c>
      <c r="H517" s="33">
        <f t="shared" si="97"/>
        <v>1064.9000000000001</v>
      </c>
      <c r="I517" s="12"/>
    </row>
    <row r="518" spans="1:9" ht="31.5" outlineLevel="2" x14ac:dyDescent="0.25">
      <c r="A518" s="34" t="s">
        <v>938</v>
      </c>
      <c r="B518" s="35">
        <v>92009</v>
      </c>
      <c r="C518" s="36" t="s">
        <v>939</v>
      </c>
      <c r="D518" s="34" t="s">
        <v>113</v>
      </c>
      <c r="E518" s="30">
        <v>8</v>
      </c>
      <c r="F518" s="30">
        <v>29.75</v>
      </c>
      <c r="G518" s="32">
        <f t="shared" si="96"/>
        <v>37.700000000000003</v>
      </c>
      <c r="H518" s="33">
        <f t="shared" si="97"/>
        <v>301.60000000000002</v>
      </c>
      <c r="I518" s="12"/>
    </row>
    <row r="519" spans="1:9" ht="31.5" outlineLevel="2" x14ac:dyDescent="0.25">
      <c r="A519" s="34" t="s">
        <v>940</v>
      </c>
      <c r="B519" s="35">
        <v>91996</v>
      </c>
      <c r="C519" s="36" t="s">
        <v>941</v>
      </c>
      <c r="D519" s="34" t="s">
        <v>113</v>
      </c>
      <c r="E519" s="30">
        <v>256</v>
      </c>
      <c r="F519" s="30">
        <v>19.41</v>
      </c>
      <c r="G519" s="32">
        <f t="shared" si="96"/>
        <v>24.59</v>
      </c>
      <c r="H519" s="33">
        <f t="shared" si="97"/>
        <v>6295.04</v>
      </c>
    </row>
    <row r="520" spans="1:9" ht="31.5" outlineLevel="2" x14ac:dyDescent="0.25">
      <c r="A520" s="34" t="s">
        <v>942</v>
      </c>
      <c r="B520" s="35">
        <v>92004</v>
      </c>
      <c r="C520" s="36" t="s">
        <v>943</v>
      </c>
      <c r="D520" s="34" t="s">
        <v>113</v>
      </c>
      <c r="E520" s="30">
        <v>108</v>
      </c>
      <c r="F520" s="30">
        <v>32.01</v>
      </c>
      <c r="G520" s="32">
        <f t="shared" si="96"/>
        <v>40.56</v>
      </c>
      <c r="H520" s="33">
        <f t="shared" si="97"/>
        <v>4380.4799999999996</v>
      </c>
      <c r="I520" s="12"/>
    </row>
    <row r="521" spans="1:9" ht="31.5" outlineLevel="2" x14ac:dyDescent="0.25">
      <c r="A521" s="34" t="s">
        <v>944</v>
      </c>
      <c r="B521" s="35">
        <v>91997</v>
      </c>
      <c r="C521" s="36" t="s">
        <v>945</v>
      </c>
      <c r="D521" s="34" t="s">
        <v>113</v>
      </c>
      <c r="E521" s="30">
        <v>274</v>
      </c>
      <c r="F521" s="30">
        <v>20.67</v>
      </c>
      <c r="G521" s="32">
        <f t="shared" si="96"/>
        <v>26.19</v>
      </c>
      <c r="H521" s="33">
        <f t="shared" si="97"/>
        <v>7176.06</v>
      </c>
      <c r="I521" s="12"/>
    </row>
    <row r="522" spans="1:9" ht="31.5" outlineLevel="2" x14ac:dyDescent="0.25">
      <c r="A522" s="34" t="s">
        <v>946</v>
      </c>
      <c r="B522" s="35">
        <v>92005</v>
      </c>
      <c r="C522" s="36" t="s">
        <v>947</v>
      </c>
      <c r="D522" s="34" t="s">
        <v>113</v>
      </c>
      <c r="E522" s="30">
        <v>50</v>
      </c>
      <c r="F522" s="30">
        <v>34.53</v>
      </c>
      <c r="G522" s="32">
        <f t="shared" si="96"/>
        <v>43.75</v>
      </c>
      <c r="H522" s="33">
        <f t="shared" si="97"/>
        <v>2187.5</v>
      </c>
      <c r="I522" s="12"/>
    </row>
    <row r="523" spans="1:9" ht="31.5" outlineLevel="2" x14ac:dyDescent="0.25">
      <c r="A523" s="34" t="s">
        <v>948</v>
      </c>
      <c r="B523" s="35">
        <v>91992</v>
      </c>
      <c r="C523" s="36" t="s">
        <v>949</v>
      </c>
      <c r="D523" s="34" t="s">
        <v>113</v>
      </c>
      <c r="E523" s="30">
        <v>8</v>
      </c>
      <c r="F523" s="30">
        <v>25.55</v>
      </c>
      <c r="G523" s="32">
        <f t="shared" si="96"/>
        <v>32.369999999999997</v>
      </c>
      <c r="H523" s="33">
        <f t="shared" si="97"/>
        <v>258.95999999999998</v>
      </c>
      <c r="I523" s="12"/>
    </row>
    <row r="524" spans="1:9" ht="31.5" outlineLevel="2" x14ac:dyDescent="0.25">
      <c r="A524" s="34" t="s">
        <v>950</v>
      </c>
      <c r="B524" s="35">
        <v>91993</v>
      </c>
      <c r="C524" s="36" t="s">
        <v>951</v>
      </c>
      <c r="D524" s="34" t="s">
        <v>113</v>
      </c>
      <c r="E524" s="30">
        <v>163</v>
      </c>
      <c r="F524" s="30">
        <v>26.81</v>
      </c>
      <c r="G524" s="32">
        <f t="shared" si="96"/>
        <v>33.97</v>
      </c>
      <c r="H524" s="33">
        <f t="shared" si="97"/>
        <v>5537.11</v>
      </c>
      <c r="I524" s="12"/>
    </row>
    <row r="525" spans="1:9" ht="31.5" outlineLevel="2" x14ac:dyDescent="0.25">
      <c r="A525" s="34" t="s">
        <v>952</v>
      </c>
      <c r="B525" s="35">
        <v>91955</v>
      </c>
      <c r="C525" s="36" t="s">
        <v>953</v>
      </c>
      <c r="D525" s="34" t="s">
        <v>113</v>
      </c>
      <c r="E525" s="30">
        <v>38</v>
      </c>
      <c r="F525" s="30">
        <v>20.059999999999999</v>
      </c>
      <c r="G525" s="32">
        <f t="shared" si="96"/>
        <v>25.42</v>
      </c>
      <c r="H525" s="33">
        <f t="shared" si="97"/>
        <v>965.96</v>
      </c>
      <c r="I525" s="12"/>
    </row>
    <row r="526" spans="1:9" ht="31.5" outlineLevel="2" x14ac:dyDescent="0.25">
      <c r="A526" s="34" t="s">
        <v>954</v>
      </c>
      <c r="B526" s="35">
        <v>91953</v>
      </c>
      <c r="C526" s="36" t="s">
        <v>955</v>
      </c>
      <c r="D526" s="34" t="s">
        <v>113</v>
      </c>
      <c r="E526" s="30">
        <v>229</v>
      </c>
      <c r="F526" s="30">
        <v>16.14</v>
      </c>
      <c r="G526" s="32">
        <f t="shared" si="96"/>
        <v>20.45</v>
      </c>
      <c r="H526" s="33">
        <f t="shared" si="97"/>
        <v>4683.05</v>
      </c>
      <c r="I526" s="12"/>
    </row>
    <row r="527" spans="1:9" ht="31.5" outlineLevel="2" x14ac:dyDescent="0.25">
      <c r="A527" s="34" t="s">
        <v>956</v>
      </c>
      <c r="B527" s="35">
        <v>91959</v>
      </c>
      <c r="C527" s="36" t="s">
        <v>957</v>
      </c>
      <c r="D527" s="34" t="s">
        <v>113</v>
      </c>
      <c r="E527" s="30">
        <v>10</v>
      </c>
      <c r="F527" s="30">
        <v>25.5</v>
      </c>
      <c r="G527" s="32">
        <f t="shared" si="96"/>
        <v>32.31</v>
      </c>
      <c r="H527" s="33">
        <f t="shared" si="97"/>
        <v>323.10000000000002</v>
      </c>
      <c r="I527" s="12"/>
    </row>
    <row r="528" spans="1:9" ht="31.5" outlineLevel="2" x14ac:dyDescent="0.25">
      <c r="A528" s="34" t="s">
        <v>958</v>
      </c>
      <c r="B528" s="35">
        <v>91967</v>
      </c>
      <c r="C528" s="36" t="s">
        <v>959</v>
      </c>
      <c r="D528" s="34" t="s">
        <v>113</v>
      </c>
      <c r="E528" s="30">
        <v>6</v>
      </c>
      <c r="F528" s="30">
        <v>34.880000000000003</v>
      </c>
      <c r="G528" s="32">
        <f t="shared" si="96"/>
        <v>44.2</v>
      </c>
      <c r="H528" s="33">
        <f t="shared" si="97"/>
        <v>265.2</v>
      </c>
    </row>
    <row r="529" spans="1:9" ht="63" outlineLevel="2" x14ac:dyDescent="0.25">
      <c r="A529" s="34" t="s">
        <v>960</v>
      </c>
      <c r="B529" s="35">
        <v>83463</v>
      </c>
      <c r="C529" s="36" t="s">
        <v>961</v>
      </c>
      <c r="D529" s="34" t="s">
        <v>113</v>
      </c>
      <c r="E529" s="30">
        <v>12</v>
      </c>
      <c r="F529" s="30">
        <v>356.52</v>
      </c>
      <c r="G529" s="32">
        <f t="shared" si="96"/>
        <v>451.81</v>
      </c>
      <c r="H529" s="33">
        <f t="shared" si="97"/>
        <v>5421.72</v>
      </c>
      <c r="I529" s="12"/>
    </row>
    <row r="530" spans="1:9" ht="63" outlineLevel="2" x14ac:dyDescent="0.25">
      <c r="A530" s="34" t="s">
        <v>962</v>
      </c>
      <c r="B530" s="34" t="s">
        <v>963</v>
      </c>
      <c r="C530" s="36" t="s">
        <v>964</v>
      </c>
      <c r="D530" s="34" t="s">
        <v>113</v>
      </c>
      <c r="E530" s="30">
        <v>17</v>
      </c>
      <c r="F530" s="30">
        <v>459.34</v>
      </c>
      <c r="G530" s="32">
        <f t="shared" si="96"/>
        <v>582.12</v>
      </c>
      <c r="H530" s="33">
        <f t="shared" si="97"/>
        <v>9896.0400000000009</v>
      </c>
      <c r="I530" s="12"/>
    </row>
    <row r="531" spans="1:9" ht="63" outlineLevel="2" x14ac:dyDescent="0.25">
      <c r="A531" s="34" t="s">
        <v>965</v>
      </c>
      <c r="B531" s="34" t="s">
        <v>966</v>
      </c>
      <c r="C531" s="36" t="s">
        <v>967</v>
      </c>
      <c r="D531" s="34" t="s">
        <v>113</v>
      </c>
      <c r="E531" s="30">
        <v>8</v>
      </c>
      <c r="F531" s="30">
        <v>526.85</v>
      </c>
      <c r="G531" s="32">
        <f t="shared" si="96"/>
        <v>667.67</v>
      </c>
      <c r="H531" s="33">
        <f t="shared" si="97"/>
        <v>5341.36</v>
      </c>
      <c r="I531" s="12"/>
    </row>
    <row r="532" spans="1:9" ht="63" outlineLevel="2" x14ac:dyDescent="0.25">
      <c r="A532" s="34" t="s">
        <v>968</v>
      </c>
      <c r="B532" s="34" t="s">
        <v>969</v>
      </c>
      <c r="C532" s="36" t="s">
        <v>970</v>
      </c>
      <c r="D532" s="34" t="s">
        <v>113</v>
      </c>
      <c r="E532" s="30">
        <v>9</v>
      </c>
      <c r="F532" s="30">
        <v>606.13</v>
      </c>
      <c r="G532" s="32">
        <f t="shared" si="96"/>
        <v>768.14</v>
      </c>
      <c r="H532" s="33">
        <f t="shared" si="97"/>
        <v>6913.26</v>
      </c>
      <c r="I532" s="12"/>
    </row>
    <row r="533" spans="1:9" ht="63" outlineLevel="2" x14ac:dyDescent="0.25">
      <c r="A533" s="34" t="s">
        <v>971</v>
      </c>
      <c r="B533" s="34" t="s">
        <v>972</v>
      </c>
      <c r="C533" s="36" t="s">
        <v>973</v>
      </c>
      <c r="D533" s="34" t="s">
        <v>113</v>
      </c>
      <c r="E533" s="30">
        <v>2</v>
      </c>
      <c r="F533" s="30">
        <v>852.27</v>
      </c>
      <c r="G533" s="32">
        <f t="shared" si="96"/>
        <v>1080.08</v>
      </c>
      <c r="H533" s="33">
        <f t="shared" si="97"/>
        <v>2160.16</v>
      </c>
      <c r="I533" s="12"/>
    </row>
    <row r="534" spans="1:9" ht="31.5" outlineLevel="2" x14ac:dyDescent="0.25">
      <c r="A534" s="34" t="s">
        <v>974</v>
      </c>
      <c r="B534" s="35">
        <v>93653</v>
      </c>
      <c r="C534" s="36" t="s">
        <v>975</v>
      </c>
      <c r="D534" s="34" t="s">
        <v>113</v>
      </c>
      <c r="E534" s="30">
        <v>35</v>
      </c>
      <c r="F534" s="30">
        <v>9.3699999999999992</v>
      </c>
      <c r="G534" s="32">
        <f t="shared" si="96"/>
        <v>11.87</v>
      </c>
      <c r="H534" s="33">
        <f t="shared" si="97"/>
        <v>415.45</v>
      </c>
    </row>
    <row r="535" spans="1:9" ht="31.5" outlineLevel="2" x14ac:dyDescent="0.25">
      <c r="A535" s="34" t="s">
        <v>976</v>
      </c>
      <c r="B535" s="35">
        <v>93655</v>
      </c>
      <c r="C535" s="36" t="s">
        <v>977</v>
      </c>
      <c r="D535" s="34" t="s">
        <v>113</v>
      </c>
      <c r="E535" s="30">
        <v>103</v>
      </c>
      <c r="F535" s="30">
        <v>10.59</v>
      </c>
      <c r="G535" s="32">
        <f t="shared" si="96"/>
        <v>13.42</v>
      </c>
      <c r="H535" s="33">
        <f t="shared" si="97"/>
        <v>1382.26</v>
      </c>
      <c r="I535" s="12"/>
    </row>
    <row r="536" spans="1:9" ht="31.5" outlineLevel="2" x14ac:dyDescent="0.25">
      <c r="A536" s="34" t="s">
        <v>978</v>
      </c>
      <c r="B536" s="35">
        <v>93657</v>
      </c>
      <c r="C536" s="36" t="s">
        <v>979</v>
      </c>
      <c r="D536" s="34" t="s">
        <v>113</v>
      </c>
      <c r="E536" s="30">
        <v>65</v>
      </c>
      <c r="F536" s="30">
        <v>11.59</v>
      </c>
      <c r="G536" s="32">
        <f t="shared" si="96"/>
        <v>14.68</v>
      </c>
      <c r="H536" s="33">
        <f t="shared" si="97"/>
        <v>954.2</v>
      </c>
      <c r="I536" s="12"/>
    </row>
    <row r="537" spans="1:9" ht="31.5" outlineLevel="2" x14ac:dyDescent="0.25">
      <c r="A537" s="34" t="s">
        <v>980</v>
      </c>
      <c r="B537" s="35">
        <v>93656</v>
      </c>
      <c r="C537" s="36" t="s">
        <v>981</v>
      </c>
      <c r="D537" s="34" t="s">
        <v>113</v>
      </c>
      <c r="E537" s="30">
        <v>8</v>
      </c>
      <c r="F537" s="30">
        <v>10.59</v>
      </c>
      <c r="G537" s="32">
        <f t="shared" si="96"/>
        <v>13.42</v>
      </c>
      <c r="H537" s="33">
        <f t="shared" si="97"/>
        <v>107.36</v>
      </c>
      <c r="I537" s="12"/>
    </row>
    <row r="538" spans="1:9" ht="31.5" outlineLevel="2" x14ac:dyDescent="0.25">
      <c r="A538" s="34" t="s">
        <v>982</v>
      </c>
      <c r="B538" s="35">
        <v>93660</v>
      </c>
      <c r="C538" s="36" t="s">
        <v>983</v>
      </c>
      <c r="D538" s="34" t="s">
        <v>113</v>
      </c>
      <c r="E538" s="30">
        <v>25</v>
      </c>
      <c r="F538" s="30">
        <v>46.9</v>
      </c>
      <c r="G538" s="32">
        <f t="shared" si="96"/>
        <v>59.43</v>
      </c>
      <c r="H538" s="33">
        <f t="shared" si="97"/>
        <v>1485.75</v>
      </c>
      <c r="I538" s="12"/>
    </row>
    <row r="539" spans="1:9" ht="31.5" outlineLevel="2" x14ac:dyDescent="0.25">
      <c r="A539" s="34" t="s">
        <v>984</v>
      </c>
      <c r="B539" s="35">
        <v>93661</v>
      </c>
      <c r="C539" s="36" t="s">
        <v>985</v>
      </c>
      <c r="D539" s="34" t="s">
        <v>113</v>
      </c>
      <c r="E539" s="30">
        <v>16</v>
      </c>
      <c r="F539" s="30">
        <v>47.72</v>
      </c>
      <c r="G539" s="32">
        <f t="shared" si="96"/>
        <v>60.47</v>
      </c>
      <c r="H539" s="33">
        <f t="shared" si="97"/>
        <v>967.52</v>
      </c>
      <c r="I539" s="12"/>
    </row>
    <row r="540" spans="1:9" ht="31.5" outlineLevel="2" x14ac:dyDescent="0.25">
      <c r="A540" s="34" t="s">
        <v>986</v>
      </c>
      <c r="B540" s="35">
        <v>93662</v>
      </c>
      <c r="C540" s="36" t="s">
        <v>987</v>
      </c>
      <c r="D540" s="34" t="s">
        <v>113</v>
      </c>
      <c r="E540" s="30">
        <v>198</v>
      </c>
      <c r="F540" s="30">
        <v>49.38</v>
      </c>
      <c r="G540" s="32">
        <f t="shared" si="96"/>
        <v>62.57</v>
      </c>
      <c r="H540" s="33">
        <f t="shared" si="97"/>
        <v>12388.86</v>
      </c>
      <c r="I540" s="12"/>
    </row>
    <row r="541" spans="1:9" ht="31.5" outlineLevel="2" x14ac:dyDescent="0.25">
      <c r="A541" s="34" t="s">
        <v>988</v>
      </c>
      <c r="B541" s="35">
        <v>93664</v>
      </c>
      <c r="C541" s="36" t="s">
        <v>989</v>
      </c>
      <c r="D541" s="34" t="s">
        <v>113</v>
      </c>
      <c r="E541" s="30">
        <v>34</v>
      </c>
      <c r="F541" s="30">
        <v>51.34</v>
      </c>
      <c r="G541" s="32">
        <f t="shared" si="96"/>
        <v>65.06</v>
      </c>
      <c r="H541" s="33">
        <f t="shared" si="97"/>
        <v>2212.04</v>
      </c>
      <c r="I541" s="12"/>
    </row>
    <row r="542" spans="1:9" ht="31.5" outlineLevel="2" x14ac:dyDescent="0.25">
      <c r="A542" s="34" t="s">
        <v>990</v>
      </c>
      <c r="B542" s="35">
        <v>93665</v>
      </c>
      <c r="C542" s="36" t="s">
        <v>991</v>
      </c>
      <c r="D542" s="34" t="s">
        <v>113</v>
      </c>
      <c r="E542" s="30">
        <v>1</v>
      </c>
      <c r="F542" s="30">
        <v>53.73</v>
      </c>
      <c r="G542" s="32">
        <f t="shared" si="96"/>
        <v>68.09</v>
      </c>
      <c r="H542" s="33">
        <f t="shared" si="97"/>
        <v>68.09</v>
      </c>
      <c r="I542" s="12"/>
    </row>
    <row r="543" spans="1:9" ht="31.5" outlineLevel="2" x14ac:dyDescent="0.25">
      <c r="A543" s="34" t="s">
        <v>992</v>
      </c>
      <c r="B543" s="34" t="s">
        <v>993</v>
      </c>
      <c r="C543" s="36" t="s">
        <v>994</v>
      </c>
      <c r="D543" s="34" t="s">
        <v>113</v>
      </c>
      <c r="E543" s="30">
        <v>212</v>
      </c>
      <c r="F543" s="30">
        <v>91.05</v>
      </c>
      <c r="G543" s="32">
        <f t="shared" si="96"/>
        <v>115.38</v>
      </c>
      <c r="H543" s="33">
        <f t="shared" si="97"/>
        <v>24460.560000000001</v>
      </c>
    </row>
    <row r="544" spans="1:9" ht="31.5" outlineLevel="2" x14ac:dyDescent="0.25">
      <c r="A544" s="34" t="s">
        <v>995</v>
      </c>
      <c r="B544" s="35">
        <v>93671</v>
      </c>
      <c r="C544" s="36" t="s">
        <v>996</v>
      </c>
      <c r="D544" s="34" t="s">
        <v>113</v>
      </c>
      <c r="E544" s="30">
        <v>4</v>
      </c>
      <c r="F544" s="30">
        <v>65.14</v>
      </c>
      <c r="G544" s="32">
        <f t="shared" si="96"/>
        <v>82.55</v>
      </c>
      <c r="H544" s="33">
        <f t="shared" si="97"/>
        <v>330.2</v>
      </c>
      <c r="I544" s="12"/>
    </row>
    <row r="545" spans="1:9" ht="31.5" outlineLevel="2" x14ac:dyDescent="0.25">
      <c r="A545" s="34" t="s">
        <v>997</v>
      </c>
      <c r="B545" s="35">
        <v>93672</v>
      </c>
      <c r="C545" s="36" t="s">
        <v>998</v>
      </c>
      <c r="D545" s="34" t="s">
        <v>113</v>
      </c>
      <c r="E545" s="30">
        <v>6</v>
      </c>
      <c r="F545" s="30">
        <v>69.760000000000005</v>
      </c>
      <c r="G545" s="32">
        <f t="shared" si="96"/>
        <v>88.4</v>
      </c>
      <c r="H545" s="33">
        <f t="shared" si="97"/>
        <v>530.4</v>
      </c>
      <c r="I545" s="12"/>
    </row>
    <row r="546" spans="1:9" ht="31.5" outlineLevel="2" x14ac:dyDescent="0.25">
      <c r="A546" s="34" t="s">
        <v>999</v>
      </c>
      <c r="B546" s="35">
        <v>93673</v>
      </c>
      <c r="C546" s="36" t="s">
        <v>1000</v>
      </c>
      <c r="D546" s="34" t="s">
        <v>113</v>
      </c>
      <c r="E546" s="30">
        <v>4</v>
      </c>
      <c r="F546" s="30">
        <v>75.680000000000007</v>
      </c>
      <c r="G546" s="32">
        <f t="shared" si="96"/>
        <v>95.9</v>
      </c>
      <c r="H546" s="33">
        <f t="shared" si="97"/>
        <v>383.6</v>
      </c>
      <c r="I546" s="12"/>
    </row>
    <row r="547" spans="1:9" ht="31.5" outlineLevel="2" x14ac:dyDescent="0.25">
      <c r="A547" s="34" t="s">
        <v>1001</v>
      </c>
      <c r="B547" s="34" t="s">
        <v>1002</v>
      </c>
      <c r="C547" s="36" t="s">
        <v>1003</v>
      </c>
      <c r="D547" s="34" t="s">
        <v>113</v>
      </c>
      <c r="E547" s="30">
        <v>34</v>
      </c>
      <c r="F547" s="30">
        <v>63.89</v>
      </c>
      <c r="G547" s="32">
        <f t="shared" si="96"/>
        <v>80.959999999999994</v>
      </c>
      <c r="H547" s="33">
        <f t="shared" si="97"/>
        <v>2752.64</v>
      </c>
      <c r="I547" s="12"/>
    </row>
    <row r="548" spans="1:9" ht="31.5" outlineLevel="2" x14ac:dyDescent="0.25">
      <c r="A548" s="34" t="s">
        <v>1004</v>
      </c>
      <c r="B548" s="34" t="s">
        <v>1005</v>
      </c>
      <c r="C548" s="36" t="s">
        <v>1006</v>
      </c>
      <c r="D548" s="34" t="s">
        <v>113</v>
      </c>
      <c r="E548" s="30">
        <v>26</v>
      </c>
      <c r="F548" s="30">
        <v>110.79</v>
      </c>
      <c r="G548" s="32">
        <f t="shared" si="96"/>
        <v>140.4</v>
      </c>
      <c r="H548" s="33">
        <f t="shared" si="97"/>
        <v>3650.4</v>
      </c>
      <c r="I548" s="12"/>
    </row>
    <row r="549" spans="1:9" ht="31.5" outlineLevel="2" x14ac:dyDescent="0.25">
      <c r="A549" s="34" t="s">
        <v>1007</v>
      </c>
      <c r="B549" s="34" t="s">
        <v>1008</v>
      </c>
      <c r="C549" s="36" t="s">
        <v>1009</v>
      </c>
      <c r="D549" s="34" t="s">
        <v>113</v>
      </c>
      <c r="E549" s="30">
        <v>16</v>
      </c>
      <c r="F549" s="30">
        <v>154.88999999999999</v>
      </c>
      <c r="G549" s="32">
        <f t="shared" si="96"/>
        <v>196.29</v>
      </c>
      <c r="H549" s="33">
        <f t="shared" si="97"/>
        <v>3140.64</v>
      </c>
      <c r="I549" s="12"/>
    </row>
    <row r="550" spans="1:9" ht="31.5" outlineLevel="2" x14ac:dyDescent="0.25">
      <c r="A550" s="34" t="s">
        <v>1010</v>
      </c>
      <c r="B550" s="34" t="s">
        <v>1011</v>
      </c>
      <c r="C550" s="36" t="s">
        <v>1012</v>
      </c>
      <c r="D550" s="34" t="s">
        <v>113</v>
      </c>
      <c r="E550" s="30">
        <v>2</v>
      </c>
      <c r="F550" s="30">
        <v>123.22</v>
      </c>
      <c r="G550" s="32">
        <f t="shared" si="96"/>
        <v>156.15</v>
      </c>
      <c r="H550" s="33">
        <f t="shared" si="97"/>
        <v>312.3</v>
      </c>
      <c r="I550" s="12"/>
    </row>
    <row r="551" spans="1:9" ht="31.5" outlineLevel="2" x14ac:dyDescent="0.25">
      <c r="A551" s="34" t="s">
        <v>1013</v>
      </c>
      <c r="B551" s="34" t="s">
        <v>1014</v>
      </c>
      <c r="C551" s="36" t="s">
        <v>1015</v>
      </c>
      <c r="D551" s="34" t="s">
        <v>113</v>
      </c>
      <c r="E551" s="30">
        <v>10</v>
      </c>
      <c r="F551" s="30">
        <v>154.88999999999999</v>
      </c>
      <c r="G551" s="32">
        <f t="shared" si="96"/>
        <v>196.29</v>
      </c>
      <c r="H551" s="33">
        <f t="shared" si="97"/>
        <v>1962.9</v>
      </c>
      <c r="I551" s="12"/>
    </row>
    <row r="552" spans="1:9" ht="31.5" outlineLevel="2" x14ac:dyDescent="0.25">
      <c r="A552" s="34" t="s">
        <v>1016</v>
      </c>
      <c r="B552" s="34" t="s">
        <v>1017</v>
      </c>
      <c r="C552" s="36" t="s">
        <v>1018</v>
      </c>
      <c r="D552" s="34" t="s">
        <v>13</v>
      </c>
      <c r="E552" s="30">
        <v>2</v>
      </c>
      <c r="F552" s="30">
        <v>348.48</v>
      </c>
      <c r="G552" s="32">
        <f t="shared" si="96"/>
        <v>441.62</v>
      </c>
      <c r="H552" s="33">
        <f t="shared" si="97"/>
        <v>883.24</v>
      </c>
    </row>
    <row r="553" spans="1:9" ht="31.5" outlineLevel="2" x14ac:dyDescent="0.25">
      <c r="A553" s="34" t="s">
        <v>1019</v>
      </c>
      <c r="B553" s="34" t="s">
        <v>1020</v>
      </c>
      <c r="C553" s="36" t="s">
        <v>1021</v>
      </c>
      <c r="D553" s="34" t="s">
        <v>113</v>
      </c>
      <c r="E553" s="30">
        <v>6</v>
      </c>
      <c r="F553" s="30">
        <v>302.05</v>
      </c>
      <c r="G553" s="32">
        <f t="shared" si="96"/>
        <v>382.78</v>
      </c>
      <c r="H553" s="33">
        <f t="shared" si="97"/>
        <v>2296.6799999999998</v>
      </c>
      <c r="I553" s="12"/>
    </row>
    <row r="554" spans="1:9" ht="31.5" outlineLevel="2" x14ac:dyDescent="0.25">
      <c r="A554" s="34" t="s">
        <v>1022</v>
      </c>
      <c r="B554" s="34" t="s">
        <v>1023</v>
      </c>
      <c r="C554" s="36" t="s">
        <v>1024</v>
      </c>
      <c r="D554" s="34" t="s">
        <v>113</v>
      </c>
      <c r="E554" s="30">
        <v>2</v>
      </c>
      <c r="F554" s="30">
        <v>473.16</v>
      </c>
      <c r="G554" s="32">
        <f t="shared" si="96"/>
        <v>599.63</v>
      </c>
      <c r="H554" s="33">
        <f t="shared" si="97"/>
        <v>1199.26</v>
      </c>
      <c r="I554" s="12"/>
    </row>
    <row r="555" spans="1:9" ht="47.25" outlineLevel="2" x14ac:dyDescent="0.25">
      <c r="A555" s="34" t="s">
        <v>1025</v>
      </c>
      <c r="B555" s="35">
        <v>91834</v>
      </c>
      <c r="C555" s="36" t="s">
        <v>1026</v>
      </c>
      <c r="D555" s="34" t="s">
        <v>74</v>
      </c>
      <c r="E555" s="30">
        <v>7000</v>
      </c>
      <c r="F555" s="30">
        <v>5.88</v>
      </c>
      <c r="G555" s="32">
        <f t="shared" si="96"/>
        <v>7.45</v>
      </c>
      <c r="H555" s="33">
        <f t="shared" si="97"/>
        <v>52150</v>
      </c>
      <c r="I555" s="12"/>
    </row>
    <row r="556" spans="1:9" ht="47.25" outlineLevel="2" x14ac:dyDescent="0.25">
      <c r="A556" s="34" t="s">
        <v>1027</v>
      </c>
      <c r="B556" s="35">
        <v>91836</v>
      </c>
      <c r="C556" s="36" t="s">
        <v>1028</v>
      </c>
      <c r="D556" s="34" t="s">
        <v>74</v>
      </c>
      <c r="E556" s="30">
        <v>390</v>
      </c>
      <c r="F556" s="30">
        <v>7.55</v>
      </c>
      <c r="G556" s="32">
        <f t="shared" si="96"/>
        <v>9.56</v>
      </c>
      <c r="H556" s="33">
        <f t="shared" si="97"/>
        <v>3728.4</v>
      </c>
      <c r="I556" s="12"/>
    </row>
    <row r="557" spans="1:9" ht="47.25" outlineLevel="2" x14ac:dyDescent="0.25">
      <c r="A557" s="34" t="s">
        <v>1029</v>
      </c>
      <c r="B557" s="35">
        <v>91854</v>
      </c>
      <c r="C557" s="36" t="s">
        <v>1030</v>
      </c>
      <c r="D557" s="34" t="s">
        <v>74</v>
      </c>
      <c r="E557" s="30">
        <v>1200</v>
      </c>
      <c r="F557" s="30">
        <v>6.03</v>
      </c>
      <c r="G557" s="32">
        <f t="shared" si="96"/>
        <v>7.64</v>
      </c>
      <c r="H557" s="33">
        <f t="shared" si="97"/>
        <v>9168</v>
      </c>
      <c r="I557" s="12"/>
    </row>
    <row r="558" spans="1:9" ht="47.25" outlineLevel="2" x14ac:dyDescent="0.25">
      <c r="A558" s="34" t="s">
        <v>1031</v>
      </c>
      <c r="B558" s="35">
        <v>91856</v>
      </c>
      <c r="C558" s="36" t="s">
        <v>1032</v>
      </c>
      <c r="D558" s="34" t="s">
        <v>74</v>
      </c>
      <c r="E558" s="30">
        <v>80</v>
      </c>
      <c r="F558" s="30">
        <v>7.63</v>
      </c>
      <c r="G558" s="32">
        <f t="shared" si="96"/>
        <v>9.66</v>
      </c>
      <c r="H558" s="33">
        <f t="shared" si="97"/>
        <v>772.8</v>
      </c>
      <c r="I558" s="12"/>
    </row>
    <row r="559" spans="1:9" ht="31.5" outlineLevel="2" x14ac:dyDescent="0.25">
      <c r="A559" s="34" t="s">
        <v>1033</v>
      </c>
      <c r="B559" s="35">
        <v>97670</v>
      </c>
      <c r="C559" s="36" t="s">
        <v>1034</v>
      </c>
      <c r="D559" s="34" t="s">
        <v>74</v>
      </c>
      <c r="E559" s="30">
        <v>1640</v>
      </c>
      <c r="F559" s="30">
        <v>18.149999999999999</v>
      </c>
      <c r="G559" s="32">
        <f t="shared" si="96"/>
        <v>23</v>
      </c>
      <c r="H559" s="33">
        <f t="shared" si="97"/>
        <v>37720</v>
      </c>
      <c r="I559" s="12"/>
    </row>
    <row r="560" spans="1:9" ht="31.5" outlineLevel="2" x14ac:dyDescent="0.25">
      <c r="A560" s="34" t="s">
        <v>1035</v>
      </c>
      <c r="B560" s="35">
        <v>97668</v>
      </c>
      <c r="C560" s="36" t="s">
        <v>1036</v>
      </c>
      <c r="D560" s="34" t="s">
        <v>74</v>
      </c>
      <c r="E560" s="30">
        <v>60</v>
      </c>
      <c r="F560" s="30">
        <v>8.8699999999999992</v>
      </c>
      <c r="G560" s="32">
        <f t="shared" si="96"/>
        <v>11.24</v>
      </c>
      <c r="H560" s="33">
        <f t="shared" si="97"/>
        <v>674.4</v>
      </c>
      <c r="I560" s="12"/>
    </row>
    <row r="561" spans="1:9" ht="47.25" outlineLevel="2" x14ac:dyDescent="0.25">
      <c r="A561" s="34" t="s">
        <v>1037</v>
      </c>
      <c r="B561" s="35">
        <v>91849</v>
      </c>
      <c r="C561" s="36" t="s">
        <v>1038</v>
      </c>
      <c r="D561" s="34" t="s">
        <v>74</v>
      </c>
      <c r="E561" s="30">
        <v>320</v>
      </c>
      <c r="F561" s="30">
        <v>5.69</v>
      </c>
      <c r="G561" s="32">
        <f t="shared" si="96"/>
        <v>7.21</v>
      </c>
      <c r="H561" s="33">
        <f t="shared" si="97"/>
        <v>2307.1999999999998</v>
      </c>
    </row>
    <row r="562" spans="1:9" ht="47.25" outlineLevel="2" x14ac:dyDescent="0.25">
      <c r="A562" s="34" t="s">
        <v>1039</v>
      </c>
      <c r="B562" s="35">
        <v>97894</v>
      </c>
      <c r="C562" s="36" t="s">
        <v>1040</v>
      </c>
      <c r="D562" s="34" t="s">
        <v>113</v>
      </c>
      <c r="E562" s="30">
        <v>31</v>
      </c>
      <c r="F562" s="30">
        <v>416.47</v>
      </c>
      <c r="G562" s="32">
        <f t="shared" si="96"/>
        <v>527.79</v>
      </c>
      <c r="H562" s="33">
        <f t="shared" si="97"/>
        <v>16361.49</v>
      </c>
      <c r="I562" s="12"/>
    </row>
    <row r="563" spans="1:9" ht="47.25" outlineLevel="2" x14ac:dyDescent="0.25">
      <c r="A563" s="34" t="s">
        <v>1041</v>
      </c>
      <c r="B563" s="35">
        <v>97886</v>
      </c>
      <c r="C563" s="36" t="s">
        <v>1042</v>
      </c>
      <c r="D563" s="34" t="s">
        <v>113</v>
      </c>
      <c r="E563" s="30">
        <v>22</v>
      </c>
      <c r="F563" s="30">
        <v>130.65</v>
      </c>
      <c r="G563" s="32">
        <f t="shared" si="96"/>
        <v>165.57</v>
      </c>
      <c r="H563" s="33">
        <f t="shared" si="97"/>
        <v>3642.54</v>
      </c>
      <c r="I563" s="12"/>
    </row>
    <row r="564" spans="1:9" ht="47.25" outlineLevel="2" x14ac:dyDescent="0.25">
      <c r="A564" s="34" t="s">
        <v>1043</v>
      </c>
      <c r="B564" s="35">
        <v>100620</v>
      </c>
      <c r="C564" s="36" t="s">
        <v>1044</v>
      </c>
      <c r="D564" s="34" t="s">
        <v>113</v>
      </c>
      <c r="E564" s="30">
        <v>11</v>
      </c>
      <c r="F564" s="30">
        <v>1952.83</v>
      </c>
      <c r="G564" s="32">
        <f t="shared" si="96"/>
        <v>2474.8200000000002</v>
      </c>
      <c r="H564" s="33">
        <f t="shared" si="97"/>
        <v>27223.02</v>
      </c>
      <c r="I564" s="12"/>
    </row>
    <row r="565" spans="1:9" ht="47.25" outlineLevel="2" x14ac:dyDescent="0.25">
      <c r="A565" s="34" t="s">
        <v>1045</v>
      </c>
      <c r="B565" s="35">
        <v>100621</v>
      </c>
      <c r="C565" s="36" t="s">
        <v>1046</v>
      </c>
      <c r="D565" s="34" t="s">
        <v>113</v>
      </c>
      <c r="E565" s="30">
        <v>4</v>
      </c>
      <c r="F565" s="30">
        <v>2186.2800000000002</v>
      </c>
      <c r="G565" s="32">
        <f t="shared" si="96"/>
        <v>2770.67</v>
      </c>
      <c r="H565" s="33">
        <f t="shared" si="97"/>
        <v>11082.68</v>
      </c>
      <c r="I565" s="12"/>
    </row>
    <row r="566" spans="1:9" ht="31.5" outlineLevel="2" x14ac:dyDescent="0.25">
      <c r="A566" s="34" t="s">
        <v>1047</v>
      </c>
      <c r="B566" s="34" t="s">
        <v>1048</v>
      </c>
      <c r="C566" s="36" t="s">
        <v>1049</v>
      </c>
      <c r="D566" s="34" t="s">
        <v>74</v>
      </c>
      <c r="E566" s="30">
        <v>270</v>
      </c>
      <c r="F566" s="30">
        <v>26.88</v>
      </c>
      <c r="G566" s="32">
        <f t="shared" si="96"/>
        <v>34.06</v>
      </c>
      <c r="H566" s="33">
        <f t="shared" si="97"/>
        <v>9196.2000000000007</v>
      </c>
      <c r="I566" s="12"/>
    </row>
    <row r="567" spans="1:9" outlineLevel="2" x14ac:dyDescent="0.25">
      <c r="A567" s="34" t="s">
        <v>1050</v>
      </c>
      <c r="B567" s="34" t="s">
        <v>1051</v>
      </c>
      <c r="C567" s="36" t="s">
        <v>1052</v>
      </c>
      <c r="D567" s="34" t="s">
        <v>74</v>
      </c>
      <c r="E567" s="30">
        <v>1750</v>
      </c>
      <c r="F567" s="30">
        <v>33.200000000000003</v>
      </c>
      <c r="G567" s="32">
        <f t="shared" si="96"/>
        <v>42.07</v>
      </c>
      <c r="H567" s="33">
        <f t="shared" si="97"/>
        <v>73622.5</v>
      </c>
      <c r="I567" s="12"/>
    </row>
    <row r="568" spans="1:9" ht="63" outlineLevel="2" x14ac:dyDescent="0.25">
      <c r="A568" s="34" t="s">
        <v>1053</v>
      </c>
      <c r="B568" s="35">
        <v>91170</v>
      </c>
      <c r="C568" s="36" t="s">
        <v>1054</v>
      </c>
      <c r="D568" s="34" t="s">
        <v>74</v>
      </c>
      <c r="E568" s="30">
        <v>1010</v>
      </c>
      <c r="F568" s="30">
        <v>2.16</v>
      </c>
      <c r="G568" s="32">
        <f t="shared" si="96"/>
        <v>2.73</v>
      </c>
      <c r="H568" s="33">
        <f t="shared" si="97"/>
        <v>2757.3</v>
      </c>
      <c r="I568" s="12"/>
    </row>
    <row r="569" spans="1:9" ht="63" outlineLevel="2" x14ac:dyDescent="0.25">
      <c r="A569" s="34" t="s">
        <v>1055</v>
      </c>
      <c r="B569" s="35">
        <v>96562</v>
      </c>
      <c r="C569" s="36" t="s">
        <v>1056</v>
      </c>
      <c r="D569" s="34" t="s">
        <v>74</v>
      </c>
      <c r="E569" s="30">
        <v>2020</v>
      </c>
      <c r="F569" s="30">
        <v>11.98</v>
      </c>
      <c r="G569" s="32">
        <f t="shared" si="96"/>
        <v>15.18</v>
      </c>
      <c r="H569" s="33">
        <f t="shared" si="97"/>
        <v>30663.599999999999</v>
      </c>
      <c r="I569" s="12"/>
    </row>
    <row r="570" spans="1:9" ht="31.5" outlineLevel="2" x14ac:dyDescent="0.25">
      <c r="A570" s="34" t="s">
        <v>1057</v>
      </c>
      <c r="B570" s="35">
        <v>93358</v>
      </c>
      <c r="C570" s="36" t="s">
        <v>877</v>
      </c>
      <c r="D570" s="34" t="s">
        <v>88</v>
      </c>
      <c r="E570" s="30">
        <v>168</v>
      </c>
      <c r="F570" s="30">
        <v>56.84</v>
      </c>
      <c r="G570" s="32">
        <f t="shared" si="96"/>
        <v>72.03</v>
      </c>
      <c r="H570" s="33">
        <f t="shared" si="97"/>
        <v>12101.04</v>
      </c>
    </row>
    <row r="571" spans="1:9" ht="31.5" outlineLevel="2" x14ac:dyDescent="0.25">
      <c r="A571" s="34" t="s">
        <v>1058</v>
      </c>
      <c r="B571" s="35">
        <v>93382</v>
      </c>
      <c r="C571" s="36" t="s">
        <v>487</v>
      </c>
      <c r="D571" s="34" t="s">
        <v>88</v>
      </c>
      <c r="E571" s="30">
        <v>168</v>
      </c>
      <c r="F571" s="30">
        <v>19.420000000000002</v>
      </c>
      <c r="G571" s="32">
        <f t="shared" si="96"/>
        <v>24.61</v>
      </c>
      <c r="H571" s="33">
        <f t="shared" si="97"/>
        <v>4134.4799999999996</v>
      </c>
      <c r="I571" s="12"/>
    </row>
    <row r="572" spans="1:9" ht="31.5" outlineLevel="2" x14ac:dyDescent="0.25">
      <c r="A572" s="34" t="s">
        <v>1059</v>
      </c>
      <c r="B572" s="34" t="s">
        <v>1060</v>
      </c>
      <c r="C572" s="36" t="s">
        <v>1061</v>
      </c>
      <c r="D572" s="34" t="s">
        <v>113</v>
      </c>
      <c r="E572" s="30">
        <v>2</v>
      </c>
      <c r="F572" s="30">
        <v>1071.4100000000001</v>
      </c>
      <c r="G572" s="32">
        <f t="shared" si="96"/>
        <v>1357.79</v>
      </c>
      <c r="H572" s="33">
        <f t="shared" si="97"/>
        <v>2715.58</v>
      </c>
      <c r="I572" s="12"/>
    </row>
    <row r="573" spans="1:9" ht="31.5" outlineLevel="2" x14ac:dyDescent="0.25">
      <c r="A573" s="34" t="s">
        <v>1062</v>
      </c>
      <c r="B573" s="34" t="s">
        <v>1063</v>
      </c>
      <c r="C573" s="36" t="s">
        <v>1064</v>
      </c>
      <c r="D573" s="34" t="s">
        <v>113</v>
      </c>
      <c r="E573" s="30">
        <v>2</v>
      </c>
      <c r="F573" s="30">
        <v>3739.43</v>
      </c>
      <c r="G573" s="32">
        <f t="shared" si="96"/>
        <v>4738.97</v>
      </c>
      <c r="H573" s="33">
        <f t="shared" si="97"/>
        <v>9477.94</v>
      </c>
      <c r="I573" s="12"/>
    </row>
    <row r="574" spans="1:9" outlineLevel="2" x14ac:dyDescent="0.25">
      <c r="A574" s="34" t="s">
        <v>1065</v>
      </c>
      <c r="B574" s="34" t="s">
        <v>1066</v>
      </c>
      <c r="C574" s="36" t="s">
        <v>1067</v>
      </c>
      <c r="D574" s="34" t="s">
        <v>113</v>
      </c>
      <c r="E574" s="30">
        <v>2</v>
      </c>
      <c r="F574" s="30">
        <v>4121.49</v>
      </c>
      <c r="G574" s="32">
        <f t="shared" si="96"/>
        <v>5223.16</v>
      </c>
      <c r="H574" s="33">
        <f t="shared" si="97"/>
        <v>10446.32</v>
      </c>
      <c r="I574" s="12"/>
    </row>
    <row r="575" spans="1:9" outlineLevel="2" x14ac:dyDescent="0.25">
      <c r="A575" s="34" t="s">
        <v>1068</v>
      </c>
      <c r="B575" s="34" t="s">
        <v>1069</v>
      </c>
      <c r="C575" s="36" t="s">
        <v>1070</v>
      </c>
      <c r="D575" s="34" t="s">
        <v>113</v>
      </c>
      <c r="E575" s="30">
        <v>2</v>
      </c>
      <c r="F575" s="30">
        <v>12314.05</v>
      </c>
      <c r="G575" s="32">
        <f t="shared" si="96"/>
        <v>15605.59</v>
      </c>
      <c r="H575" s="33">
        <f t="shared" si="97"/>
        <v>31211.18</v>
      </c>
      <c r="I575" s="12"/>
    </row>
    <row r="576" spans="1:9" outlineLevel="2" x14ac:dyDescent="0.25">
      <c r="A576" s="34" t="s">
        <v>1071</v>
      </c>
      <c r="B576" s="34" t="s">
        <v>1072</v>
      </c>
      <c r="C576" s="36" t="s">
        <v>1073</v>
      </c>
      <c r="D576" s="34" t="s">
        <v>74</v>
      </c>
      <c r="E576" s="30">
        <v>115</v>
      </c>
      <c r="F576" s="30">
        <v>39.79</v>
      </c>
      <c r="G576" s="32">
        <f t="shared" si="96"/>
        <v>50.42</v>
      </c>
      <c r="H576" s="33">
        <f t="shared" si="97"/>
        <v>5798.3</v>
      </c>
      <c r="I576" s="12"/>
    </row>
    <row r="577" spans="1:9" outlineLevel="2" x14ac:dyDescent="0.25">
      <c r="A577" s="34" t="s">
        <v>1074</v>
      </c>
      <c r="B577" s="34" t="s">
        <v>1075</v>
      </c>
      <c r="C577" s="36" t="s">
        <v>1076</v>
      </c>
      <c r="D577" s="34" t="s">
        <v>113</v>
      </c>
      <c r="E577" s="30">
        <v>20</v>
      </c>
      <c r="F577" s="30">
        <v>571.71</v>
      </c>
      <c r="G577" s="32">
        <f t="shared" si="96"/>
        <v>724.52</v>
      </c>
      <c r="H577" s="33">
        <f t="shared" si="97"/>
        <v>14490.4</v>
      </c>
      <c r="I577" s="12"/>
    </row>
    <row r="578" spans="1:9" ht="31.5" outlineLevel="2" x14ac:dyDescent="0.25">
      <c r="A578" s="34" t="s">
        <v>1077</v>
      </c>
      <c r="B578" s="34" t="s">
        <v>1078</v>
      </c>
      <c r="C578" s="36" t="s">
        <v>1079</v>
      </c>
      <c r="D578" s="34" t="s">
        <v>113</v>
      </c>
      <c r="E578" s="30">
        <v>1425</v>
      </c>
      <c r="F578" s="30">
        <v>263.08</v>
      </c>
      <c r="G578" s="32">
        <f t="shared" ref="G578:G579" si="98">TRUNC(F578*(1+$E$2),2)</f>
        <v>333.4</v>
      </c>
      <c r="H578" s="33">
        <f t="shared" ref="H578:H579" si="99">TRUNC((G578*E578),2)</f>
        <v>475095</v>
      </c>
      <c r="I578" s="12"/>
    </row>
    <row r="579" spans="1:9" outlineLevel="2" x14ac:dyDescent="0.25">
      <c r="A579" s="34" t="s">
        <v>1080</v>
      </c>
      <c r="B579" s="34" t="s">
        <v>1081</v>
      </c>
      <c r="C579" s="36" t="s">
        <v>1082</v>
      </c>
      <c r="D579" s="34" t="s">
        <v>113</v>
      </c>
      <c r="E579" s="30">
        <v>4</v>
      </c>
      <c r="F579" s="30">
        <v>194.28</v>
      </c>
      <c r="G579" s="32">
        <f t="shared" si="98"/>
        <v>246.21</v>
      </c>
      <c r="H579" s="33">
        <f t="shared" si="99"/>
        <v>984.84</v>
      </c>
    </row>
    <row r="580" spans="1:9" s="12" customFormat="1" outlineLevel="1" x14ac:dyDescent="0.25">
      <c r="A580" s="34"/>
      <c r="B580" s="37"/>
      <c r="C580" s="38" t="s">
        <v>49</v>
      </c>
      <c r="D580" s="37"/>
      <c r="E580" s="39"/>
      <c r="F580" s="40"/>
      <c r="G580" s="41"/>
      <c r="H580" s="42">
        <f>SUM(H499:H579)</f>
        <v>1952616.5199999998</v>
      </c>
    </row>
    <row r="581" spans="1:9" outlineLevel="2" x14ac:dyDescent="0.25">
      <c r="A581" s="27" t="s">
        <v>1083</v>
      </c>
      <c r="B581" s="28"/>
      <c r="C581" s="29" t="s">
        <v>1084</v>
      </c>
      <c r="D581" s="28"/>
      <c r="E581" s="30"/>
      <c r="F581" s="31"/>
      <c r="G581" s="32"/>
      <c r="H581" s="33"/>
    </row>
    <row r="582" spans="1:9" ht="31.5" outlineLevel="2" x14ac:dyDescent="0.25">
      <c r="A582" s="34" t="s">
        <v>1085</v>
      </c>
      <c r="B582" s="34" t="s">
        <v>1086</v>
      </c>
      <c r="C582" s="36" t="s">
        <v>1087</v>
      </c>
      <c r="D582" s="34" t="s">
        <v>113</v>
      </c>
      <c r="E582" s="30">
        <v>1</v>
      </c>
      <c r="F582" s="30">
        <v>33847.29</v>
      </c>
      <c r="G582" s="32">
        <f t="shared" ref="G582:G622" si="100">TRUNC(F582*(1+$E$2),2)</f>
        <v>42894.67</v>
      </c>
      <c r="H582" s="33">
        <f t="shared" ref="H582:H622" si="101">TRUNC((G582*E582),2)</f>
        <v>42894.67</v>
      </c>
    </row>
    <row r="583" spans="1:9" ht="47.25" outlineLevel="2" x14ac:dyDescent="0.25">
      <c r="A583" s="34" t="s">
        <v>1088</v>
      </c>
      <c r="B583" s="34" t="s">
        <v>1089</v>
      </c>
      <c r="C583" s="36" t="s">
        <v>1090</v>
      </c>
      <c r="D583" s="34" t="s">
        <v>113</v>
      </c>
      <c r="E583" s="30">
        <v>4</v>
      </c>
      <c r="F583" s="30">
        <v>309.39999999999998</v>
      </c>
      <c r="G583" s="32">
        <f t="shared" si="100"/>
        <v>392.1</v>
      </c>
      <c r="H583" s="33">
        <f t="shared" si="101"/>
        <v>1568.4</v>
      </c>
      <c r="I583" s="12"/>
    </row>
    <row r="584" spans="1:9" ht="31.5" outlineLevel="2" x14ac:dyDescent="0.25">
      <c r="A584" s="34" t="s">
        <v>1091</v>
      </c>
      <c r="B584" s="34" t="s">
        <v>1092</v>
      </c>
      <c r="C584" s="36" t="s">
        <v>1093</v>
      </c>
      <c r="D584" s="34" t="s">
        <v>13</v>
      </c>
      <c r="E584" s="30">
        <v>4</v>
      </c>
      <c r="F584" s="30">
        <v>223.82</v>
      </c>
      <c r="G584" s="32">
        <f t="shared" si="100"/>
        <v>283.64</v>
      </c>
      <c r="H584" s="33">
        <f t="shared" si="101"/>
        <v>1134.56</v>
      </c>
    </row>
    <row r="585" spans="1:9" ht="31.5" outlineLevel="2" x14ac:dyDescent="0.25">
      <c r="A585" s="34" t="s">
        <v>1094</v>
      </c>
      <c r="B585" s="34" t="s">
        <v>1095</v>
      </c>
      <c r="C585" s="36" t="s">
        <v>1096</v>
      </c>
      <c r="D585" s="34" t="s">
        <v>13</v>
      </c>
      <c r="E585" s="30">
        <v>9</v>
      </c>
      <c r="F585" s="30">
        <v>53.14</v>
      </c>
      <c r="G585" s="32">
        <f t="shared" si="100"/>
        <v>67.34</v>
      </c>
      <c r="H585" s="33">
        <f t="shared" si="101"/>
        <v>606.05999999999995</v>
      </c>
      <c r="I585" s="12"/>
    </row>
    <row r="586" spans="1:9" ht="47.25" outlineLevel="2" x14ac:dyDescent="0.25">
      <c r="A586" s="34" t="s">
        <v>1097</v>
      </c>
      <c r="B586" s="34" t="s">
        <v>1098</v>
      </c>
      <c r="C586" s="36" t="s">
        <v>1099</v>
      </c>
      <c r="D586" s="34" t="s">
        <v>113</v>
      </c>
      <c r="E586" s="30">
        <v>1</v>
      </c>
      <c r="F586" s="30">
        <v>335.56</v>
      </c>
      <c r="G586" s="32">
        <f t="shared" si="100"/>
        <v>425.25</v>
      </c>
      <c r="H586" s="33">
        <f t="shared" si="101"/>
        <v>425.25</v>
      </c>
      <c r="I586" s="12"/>
    </row>
    <row r="587" spans="1:9" ht="31.5" outlineLevel="2" x14ac:dyDescent="0.25">
      <c r="A587" s="34" t="s">
        <v>1100</v>
      </c>
      <c r="B587" s="34" t="s">
        <v>1101</v>
      </c>
      <c r="C587" s="36" t="s">
        <v>1102</v>
      </c>
      <c r="D587" s="34" t="s">
        <v>113</v>
      </c>
      <c r="E587" s="30">
        <v>1</v>
      </c>
      <c r="F587" s="30">
        <v>1305.18</v>
      </c>
      <c r="G587" s="32">
        <f t="shared" si="100"/>
        <v>1654.05</v>
      </c>
      <c r="H587" s="33">
        <f t="shared" si="101"/>
        <v>1654.05</v>
      </c>
      <c r="I587" s="12"/>
    </row>
    <row r="588" spans="1:9" outlineLevel="2" x14ac:dyDescent="0.25">
      <c r="A588" s="34" t="s">
        <v>1103</v>
      </c>
      <c r="B588" s="34" t="s">
        <v>1104</v>
      </c>
      <c r="C588" s="36" t="s">
        <v>1105</v>
      </c>
      <c r="D588" s="34" t="s">
        <v>13</v>
      </c>
      <c r="E588" s="30">
        <v>2</v>
      </c>
      <c r="F588" s="30">
        <v>424.1</v>
      </c>
      <c r="G588" s="32">
        <f t="shared" si="100"/>
        <v>537.46</v>
      </c>
      <c r="H588" s="33">
        <f t="shared" si="101"/>
        <v>1074.92</v>
      </c>
      <c r="I588" s="12"/>
    </row>
    <row r="589" spans="1:9" outlineLevel="2" x14ac:dyDescent="0.25">
      <c r="A589" s="34" t="s">
        <v>1106</v>
      </c>
      <c r="B589" s="34" t="s">
        <v>1107</v>
      </c>
      <c r="C589" s="36" t="s">
        <v>1108</v>
      </c>
      <c r="D589" s="34" t="s">
        <v>13</v>
      </c>
      <c r="E589" s="30">
        <v>3</v>
      </c>
      <c r="F589" s="30">
        <v>204.75</v>
      </c>
      <c r="G589" s="32">
        <f t="shared" si="100"/>
        <v>259.47000000000003</v>
      </c>
      <c r="H589" s="33">
        <f t="shared" si="101"/>
        <v>778.41</v>
      </c>
      <c r="I589" s="12"/>
    </row>
    <row r="590" spans="1:9" ht="31.5" outlineLevel="2" x14ac:dyDescent="0.25">
      <c r="A590" s="34" t="s">
        <v>1109</v>
      </c>
      <c r="B590" s="34" t="s">
        <v>1110</v>
      </c>
      <c r="C590" s="36" t="s">
        <v>1111</v>
      </c>
      <c r="D590" s="34" t="s">
        <v>81</v>
      </c>
      <c r="E590" s="30">
        <v>5.46</v>
      </c>
      <c r="F590" s="30">
        <v>575.85</v>
      </c>
      <c r="G590" s="32">
        <f t="shared" si="100"/>
        <v>729.77</v>
      </c>
      <c r="H590" s="33">
        <f t="shared" si="101"/>
        <v>3984.54</v>
      </c>
    </row>
    <row r="591" spans="1:9" ht="31.5" outlineLevel="2" x14ac:dyDescent="0.25">
      <c r="A591" s="34" t="s">
        <v>1112</v>
      </c>
      <c r="B591" s="35">
        <v>100903</v>
      </c>
      <c r="C591" s="36" t="s">
        <v>1113</v>
      </c>
      <c r="D591" s="34" t="s">
        <v>113</v>
      </c>
      <c r="E591" s="30">
        <v>2</v>
      </c>
      <c r="F591" s="30">
        <v>25.77</v>
      </c>
      <c r="G591" s="32">
        <f t="shared" si="100"/>
        <v>32.65</v>
      </c>
      <c r="H591" s="33">
        <f t="shared" si="101"/>
        <v>65.3</v>
      </c>
      <c r="I591" s="12"/>
    </row>
    <row r="592" spans="1:9" ht="47.25" outlineLevel="2" x14ac:dyDescent="0.25">
      <c r="A592" s="34" t="s">
        <v>1114</v>
      </c>
      <c r="B592" s="35">
        <v>93141</v>
      </c>
      <c r="C592" s="36" t="s">
        <v>1115</v>
      </c>
      <c r="D592" s="34" t="s">
        <v>113</v>
      </c>
      <c r="E592" s="30">
        <v>4</v>
      </c>
      <c r="F592" s="30">
        <v>118.6</v>
      </c>
      <c r="G592" s="32">
        <f t="shared" si="100"/>
        <v>150.30000000000001</v>
      </c>
      <c r="H592" s="33">
        <f t="shared" si="101"/>
        <v>601.20000000000005</v>
      </c>
    </row>
    <row r="593" spans="1:9" ht="31.5" outlineLevel="2" x14ac:dyDescent="0.25">
      <c r="A593" s="34" t="s">
        <v>1116</v>
      </c>
      <c r="B593" s="35">
        <v>91953</v>
      </c>
      <c r="C593" s="36" t="s">
        <v>955</v>
      </c>
      <c r="D593" s="34" t="s">
        <v>113</v>
      </c>
      <c r="E593" s="30">
        <v>1</v>
      </c>
      <c r="F593" s="30">
        <v>16.14</v>
      </c>
      <c r="G593" s="32">
        <f t="shared" si="100"/>
        <v>20.45</v>
      </c>
      <c r="H593" s="33">
        <f t="shared" si="101"/>
        <v>20.45</v>
      </c>
      <c r="I593" s="12"/>
    </row>
    <row r="594" spans="1:9" outlineLevel="2" x14ac:dyDescent="0.25">
      <c r="A594" s="34" t="s">
        <v>1117</v>
      </c>
      <c r="B594" s="35">
        <v>72553</v>
      </c>
      <c r="C594" s="36" t="s">
        <v>1118</v>
      </c>
      <c r="D594" s="34" t="s">
        <v>113</v>
      </c>
      <c r="E594" s="30">
        <v>1</v>
      </c>
      <c r="F594" s="30">
        <v>137.75</v>
      </c>
      <c r="G594" s="32">
        <f t="shared" si="100"/>
        <v>174.57</v>
      </c>
      <c r="H594" s="33">
        <f t="shared" si="101"/>
        <v>174.57</v>
      </c>
      <c r="I594" s="12"/>
    </row>
    <row r="595" spans="1:9" ht="47.25" outlineLevel="2" x14ac:dyDescent="0.25">
      <c r="A595" s="34" t="s">
        <v>1119</v>
      </c>
      <c r="B595" s="35">
        <v>97894</v>
      </c>
      <c r="C595" s="36" t="s">
        <v>1040</v>
      </c>
      <c r="D595" s="34" t="s">
        <v>113</v>
      </c>
      <c r="E595" s="30">
        <v>3</v>
      </c>
      <c r="F595" s="30">
        <v>416.47</v>
      </c>
      <c r="G595" s="32">
        <f t="shared" si="100"/>
        <v>527.79</v>
      </c>
      <c r="H595" s="33">
        <f t="shared" si="101"/>
        <v>1583.37</v>
      </c>
      <c r="I595" s="12"/>
    </row>
    <row r="596" spans="1:9" ht="31.5" outlineLevel="2" x14ac:dyDescent="0.25">
      <c r="A596" s="34" t="s">
        <v>1120</v>
      </c>
      <c r="B596" s="35">
        <v>96985</v>
      </c>
      <c r="C596" s="36" t="s">
        <v>880</v>
      </c>
      <c r="D596" s="34" t="s">
        <v>113</v>
      </c>
      <c r="E596" s="30">
        <v>18</v>
      </c>
      <c r="F596" s="30">
        <v>44.95</v>
      </c>
      <c r="G596" s="32">
        <f t="shared" si="100"/>
        <v>56.96</v>
      </c>
      <c r="H596" s="33">
        <f t="shared" si="101"/>
        <v>1025.28</v>
      </c>
      <c r="I596" s="12"/>
    </row>
    <row r="597" spans="1:9" ht="31.5" outlineLevel="2" x14ac:dyDescent="0.25">
      <c r="A597" s="34" t="s">
        <v>1121</v>
      </c>
      <c r="B597" s="35">
        <v>96977</v>
      </c>
      <c r="C597" s="36" t="s">
        <v>871</v>
      </c>
      <c r="D597" s="34" t="s">
        <v>74</v>
      </c>
      <c r="E597" s="30">
        <v>270</v>
      </c>
      <c r="F597" s="30">
        <v>32.11</v>
      </c>
      <c r="G597" s="32">
        <f t="shared" si="100"/>
        <v>40.69</v>
      </c>
      <c r="H597" s="33">
        <f t="shared" si="101"/>
        <v>10986.3</v>
      </c>
      <c r="I597" s="12"/>
    </row>
    <row r="598" spans="1:9" ht="31.5" outlineLevel="2" x14ac:dyDescent="0.25">
      <c r="A598" s="34" t="s">
        <v>1122</v>
      </c>
      <c r="B598" s="35">
        <v>98111</v>
      </c>
      <c r="C598" s="36" t="s">
        <v>875</v>
      </c>
      <c r="D598" s="34" t="s">
        <v>113</v>
      </c>
      <c r="E598" s="30">
        <v>2</v>
      </c>
      <c r="F598" s="30">
        <v>19.899999999999999</v>
      </c>
      <c r="G598" s="32">
        <f t="shared" si="100"/>
        <v>25.21</v>
      </c>
      <c r="H598" s="33">
        <f t="shared" si="101"/>
        <v>50.42</v>
      </c>
      <c r="I598" s="12"/>
    </row>
    <row r="599" spans="1:9" ht="31.5" outlineLevel="2" x14ac:dyDescent="0.25">
      <c r="A599" s="34" t="s">
        <v>1123</v>
      </c>
      <c r="B599" s="34" t="s">
        <v>1124</v>
      </c>
      <c r="C599" s="36" t="s">
        <v>1125</v>
      </c>
      <c r="D599" s="34" t="s">
        <v>74</v>
      </c>
      <c r="E599" s="30">
        <v>120</v>
      </c>
      <c r="F599" s="30">
        <v>24.15</v>
      </c>
      <c r="G599" s="32">
        <f t="shared" si="100"/>
        <v>30.6</v>
      </c>
      <c r="H599" s="33">
        <f t="shared" si="101"/>
        <v>3672</v>
      </c>
      <c r="I599" s="12"/>
    </row>
    <row r="600" spans="1:9" ht="63" outlineLevel="2" x14ac:dyDescent="0.25">
      <c r="A600" s="34" t="s">
        <v>1126</v>
      </c>
      <c r="B600" s="35">
        <v>100613</v>
      </c>
      <c r="C600" s="36" t="s">
        <v>1127</v>
      </c>
      <c r="D600" s="34" t="s">
        <v>113</v>
      </c>
      <c r="E600" s="30">
        <v>2</v>
      </c>
      <c r="F600" s="30">
        <v>1000.82</v>
      </c>
      <c r="G600" s="32">
        <f t="shared" si="100"/>
        <v>1268.33</v>
      </c>
      <c r="H600" s="33">
        <f t="shared" si="101"/>
        <v>2536.66</v>
      </c>
    </row>
    <row r="601" spans="1:9" outlineLevel="2" x14ac:dyDescent="0.25">
      <c r="A601" s="34" t="s">
        <v>1128</v>
      </c>
      <c r="B601" s="34" t="s">
        <v>1129</v>
      </c>
      <c r="C601" s="36" t="s">
        <v>1130</v>
      </c>
      <c r="D601" s="34" t="s">
        <v>13</v>
      </c>
      <c r="E601" s="30">
        <v>4</v>
      </c>
      <c r="F601" s="30">
        <v>173.76</v>
      </c>
      <c r="G601" s="32">
        <f t="shared" si="100"/>
        <v>220.2</v>
      </c>
      <c r="H601" s="33">
        <f t="shared" si="101"/>
        <v>880.8</v>
      </c>
      <c r="I601" s="12"/>
    </row>
    <row r="602" spans="1:9" ht="31.5" outlineLevel="2" x14ac:dyDescent="0.25">
      <c r="A602" s="34" t="s">
        <v>1131</v>
      </c>
      <c r="B602" s="34" t="s">
        <v>1132</v>
      </c>
      <c r="C602" s="36" t="s">
        <v>1133</v>
      </c>
      <c r="D602" s="34" t="s">
        <v>113</v>
      </c>
      <c r="E602" s="30">
        <v>1</v>
      </c>
      <c r="F602" s="30">
        <v>40131.22</v>
      </c>
      <c r="G602" s="32">
        <f t="shared" si="100"/>
        <v>50858.29</v>
      </c>
      <c r="H602" s="33">
        <f t="shared" si="101"/>
        <v>50858.29</v>
      </c>
      <c r="I602" s="12"/>
    </row>
    <row r="603" spans="1:9" ht="31.5" outlineLevel="2" x14ac:dyDescent="0.25">
      <c r="A603" s="34" t="s">
        <v>1134</v>
      </c>
      <c r="B603" s="35">
        <v>97599</v>
      </c>
      <c r="C603" s="36" t="s">
        <v>1135</v>
      </c>
      <c r="D603" s="34" t="s">
        <v>113</v>
      </c>
      <c r="E603" s="30">
        <v>2</v>
      </c>
      <c r="F603" s="30">
        <v>23.2</v>
      </c>
      <c r="G603" s="32">
        <f t="shared" si="100"/>
        <v>29.4</v>
      </c>
      <c r="H603" s="33">
        <f t="shared" si="101"/>
        <v>58.8</v>
      </c>
      <c r="I603" s="12"/>
    </row>
    <row r="604" spans="1:9" outlineLevel="2" x14ac:dyDescent="0.25">
      <c r="A604" s="34" t="s">
        <v>1136</v>
      </c>
      <c r="B604" s="34" t="s">
        <v>1137</v>
      </c>
      <c r="C604" s="36" t="s">
        <v>1138</v>
      </c>
      <c r="D604" s="34" t="s">
        <v>113</v>
      </c>
      <c r="E604" s="30">
        <v>4</v>
      </c>
      <c r="F604" s="30">
        <v>187.28</v>
      </c>
      <c r="G604" s="32">
        <f t="shared" si="100"/>
        <v>237.33</v>
      </c>
      <c r="H604" s="33">
        <f t="shared" si="101"/>
        <v>949.32</v>
      </c>
      <c r="I604" s="12"/>
    </row>
    <row r="605" spans="1:9" outlineLevel="2" x14ac:dyDescent="0.25">
      <c r="A605" s="34" t="s">
        <v>1139</v>
      </c>
      <c r="B605" s="34" t="s">
        <v>1140</v>
      </c>
      <c r="C605" s="36" t="s">
        <v>1141</v>
      </c>
      <c r="D605" s="34" t="s">
        <v>113</v>
      </c>
      <c r="E605" s="30">
        <v>3</v>
      </c>
      <c r="F605" s="30">
        <v>931.99</v>
      </c>
      <c r="G605" s="32">
        <f t="shared" si="100"/>
        <v>1181.1099999999999</v>
      </c>
      <c r="H605" s="33">
        <f t="shared" si="101"/>
        <v>3543.33</v>
      </c>
      <c r="I605" s="12"/>
    </row>
    <row r="606" spans="1:9" outlineLevel="2" x14ac:dyDescent="0.25">
      <c r="A606" s="34" t="s">
        <v>1142</v>
      </c>
      <c r="B606" s="34" t="s">
        <v>1143</v>
      </c>
      <c r="C606" s="36" t="s">
        <v>1144</v>
      </c>
      <c r="D606" s="34" t="s">
        <v>113</v>
      </c>
      <c r="E606" s="30">
        <v>3</v>
      </c>
      <c r="F606" s="30">
        <v>801.55</v>
      </c>
      <c r="G606" s="32">
        <f t="shared" si="100"/>
        <v>1015.8</v>
      </c>
      <c r="H606" s="33">
        <f t="shared" si="101"/>
        <v>3047.4</v>
      </c>
      <c r="I606" s="12"/>
    </row>
    <row r="607" spans="1:9" ht="31.5" outlineLevel="2" x14ac:dyDescent="0.25">
      <c r="A607" s="34" t="s">
        <v>1145</v>
      </c>
      <c r="B607" s="34" t="s">
        <v>1146</v>
      </c>
      <c r="C607" s="36" t="s">
        <v>1147</v>
      </c>
      <c r="D607" s="34" t="s">
        <v>113</v>
      </c>
      <c r="E607" s="30">
        <v>1</v>
      </c>
      <c r="F607" s="30">
        <v>1733.15</v>
      </c>
      <c r="G607" s="32">
        <f t="shared" si="100"/>
        <v>2196.42</v>
      </c>
      <c r="H607" s="33">
        <f t="shared" si="101"/>
        <v>2196.42</v>
      </c>
      <c r="I607" s="12"/>
    </row>
    <row r="608" spans="1:9" ht="47.25" outlineLevel="2" x14ac:dyDescent="0.25">
      <c r="A608" s="34" t="s">
        <v>1148</v>
      </c>
      <c r="B608" s="34" t="s">
        <v>1149</v>
      </c>
      <c r="C608" s="36" t="s">
        <v>1150</v>
      </c>
      <c r="D608" s="34" t="s">
        <v>113</v>
      </c>
      <c r="E608" s="30">
        <v>2</v>
      </c>
      <c r="F608" s="30">
        <v>1755.71</v>
      </c>
      <c r="G608" s="32">
        <f t="shared" si="100"/>
        <v>2225.0100000000002</v>
      </c>
      <c r="H608" s="33">
        <f t="shared" si="101"/>
        <v>4450.0200000000004</v>
      </c>
    </row>
    <row r="609" spans="1:9" ht="31.5" outlineLevel="2" x14ac:dyDescent="0.25">
      <c r="A609" s="34" t="s">
        <v>1151</v>
      </c>
      <c r="B609" s="34" t="s">
        <v>1152</v>
      </c>
      <c r="C609" s="36" t="s">
        <v>1153</v>
      </c>
      <c r="D609" s="34" t="s">
        <v>113</v>
      </c>
      <c r="E609" s="30">
        <v>3</v>
      </c>
      <c r="F609" s="30">
        <v>1693.83</v>
      </c>
      <c r="G609" s="32">
        <f t="shared" si="100"/>
        <v>2146.59</v>
      </c>
      <c r="H609" s="33">
        <f t="shared" si="101"/>
        <v>6439.77</v>
      </c>
      <c r="I609" s="12"/>
    </row>
    <row r="610" spans="1:9" outlineLevel="2" x14ac:dyDescent="0.25">
      <c r="A610" s="34" t="s">
        <v>1154</v>
      </c>
      <c r="B610" s="34" t="s">
        <v>1155</v>
      </c>
      <c r="C610" s="36" t="s">
        <v>1156</v>
      </c>
      <c r="D610" s="34" t="s">
        <v>74</v>
      </c>
      <c r="E610" s="30">
        <v>30</v>
      </c>
      <c r="F610" s="30">
        <v>63.97</v>
      </c>
      <c r="G610" s="32">
        <f t="shared" si="100"/>
        <v>81.06</v>
      </c>
      <c r="H610" s="33">
        <f t="shared" si="101"/>
        <v>2431.8000000000002</v>
      </c>
      <c r="I610" s="12"/>
    </row>
    <row r="611" spans="1:9" ht="31.5" outlineLevel="2" x14ac:dyDescent="0.25">
      <c r="A611" s="34" t="s">
        <v>1157</v>
      </c>
      <c r="B611" s="34" t="s">
        <v>1158</v>
      </c>
      <c r="C611" s="36" t="s">
        <v>1159</v>
      </c>
      <c r="D611" s="34" t="s">
        <v>113</v>
      </c>
      <c r="E611" s="30">
        <v>21</v>
      </c>
      <c r="F611" s="30">
        <v>15.59</v>
      </c>
      <c r="G611" s="32">
        <f t="shared" si="100"/>
        <v>19.75</v>
      </c>
      <c r="H611" s="33">
        <f t="shared" si="101"/>
        <v>414.75</v>
      </c>
      <c r="I611" s="12"/>
    </row>
    <row r="612" spans="1:9" outlineLevel="2" x14ac:dyDescent="0.25">
      <c r="A612" s="34" t="s">
        <v>1160</v>
      </c>
      <c r="B612" s="34" t="s">
        <v>1161</v>
      </c>
      <c r="C612" s="36" t="s">
        <v>1162</v>
      </c>
      <c r="D612" s="34" t="s">
        <v>113</v>
      </c>
      <c r="E612" s="30">
        <v>18</v>
      </c>
      <c r="F612" s="30">
        <v>22.97</v>
      </c>
      <c r="G612" s="32">
        <f t="shared" si="100"/>
        <v>29.1</v>
      </c>
      <c r="H612" s="33">
        <f t="shared" si="101"/>
        <v>523.79999999999995</v>
      </c>
      <c r="I612" s="12"/>
    </row>
    <row r="613" spans="1:9" ht="31.5" outlineLevel="2" x14ac:dyDescent="0.25">
      <c r="A613" s="34" t="s">
        <v>1163</v>
      </c>
      <c r="B613" s="34" t="s">
        <v>1164</v>
      </c>
      <c r="C613" s="36" t="s">
        <v>1165</v>
      </c>
      <c r="D613" s="34" t="s">
        <v>113</v>
      </c>
      <c r="E613" s="30">
        <v>1</v>
      </c>
      <c r="F613" s="30">
        <v>5098.38</v>
      </c>
      <c r="G613" s="32">
        <f t="shared" si="100"/>
        <v>6461.17</v>
      </c>
      <c r="H613" s="33">
        <f t="shared" si="101"/>
        <v>6461.17</v>
      </c>
      <c r="I613" s="12"/>
    </row>
    <row r="614" spans="1:9" outlineLevel="2" x14ac:dyDescent="0.25">
      <c r="A614" s="34" t="s">
        <v>1166</v>
      </c>
      <c r="B614" s="34" t="s">
        <v>1167</v>
      </c>
      <c r="C614" s="36" t="s">
        <v>1168</v>
      </c>
      <c r="D614" s="34" t="s">
        <v>113</v>
      </c>
      <c r="E614" s="30">
        <v>2</v>
      </c>
      <c r="F614" s="30">
        <v>1747.93</v>
      </c>
      <c r="G614" s="32">
        <f t="shared" si="100"/>
        <v>2215.15</v>
      </c>
      <c r="H614" s="33">
        <f t="shared" si="101"/>
        <v>4430.3</v>
      </c>
      <c r="I614" s="12"/>
    </row>
    <row r="615" spans="1:9" outlineLevel="2" x14ac:dyDescent="0.25">
      <c r="A615" s="34" t="s">
        <v>1169</v>
      </c>
      <c r="B615" s="34" t="s">
        <v>1170</v>
      </c>
      <c r="C615" s="36" t="s">
        <v>1171</v>
      </c>
      <c r="D615" s="34" t="s">
        <v>113</v>
      </c>
      <c r="E615" s="30">
        <v>7</v>
      </c>
      <c r="F615" s="30">
        <v>35.97</v>
      </c>
      <c r="G615" s="32">
        <f t="shared" si="100"/>
        <v>45.58</v>
      </c>
      <c r="H615" s="33">
        <f t="shared" si="101"/>
        <v>319.06</v>
      </c>
      <c r="I615" s="12"/>
    </row>
    <row r="616" spans="1:9" ht="31.5" outlineLevel="2" x14ac:dyDescent="0.25">
      <c r="A616" s="34" t="s">
        <v>1172</v>
      </c>
      <c r="B616" s="34" t="s">
        <v>1173</v>
      </c>
      <c r="C616" s="36" t="s">
        <v>1174</v>
      </c>
      <c r="D616" s="34" t="s">
        <v>113</v>
      </c>
      <c r="E616" s="30">
        <v>1</v>
      </c>
      <c r="F616" s="30">
        <v>17265.419999999998</v>
      </c>
      <c r="G616" s="32">
        <f t="shared" si="100"/>
        <v>21880.46</v>
      </c>
      <c r="H616" s="33">
        <f t="shared" si="101"/>
        <v>21880.46</v>
      </c>
    </row>
    <row r="617" spans="1:9" ht="31.5" outlineLevel="2" x14ac:dyDescent="0.25">
      <c r="A617" s="34" t="s">
        <v>1175</v>
      </c>
      <c r="B617" s="34" t="s">
        <v>1176</v>
      </c>
      <c r="C617" s="36" t="s">
        <v>1177</v>
      </c>
      <c r="D617" s="34" t="s">
        <v>113</v>
      </c>
      <c r="E617" s="30">
        <v>1</v>
      </c>
      <c r="F617" s="30">
        <v>4519.2700000000004</v>
      </c>
      <c r="G617" s="32">
        <f t="shared" si="100"/>
        <v>5727.27</v>
      </c>
      <c r="H617" s="33">
        <f t="shared" si="101"/>
        <v>5727.27</v>
      </c>
      <c r="I617" s="12"/>
    </row>
    <row r="618" spans="1:9" outlineLevel="2" x14ac:dyDescent="0.25">
      <c r="A618" s="34" t="s">
        <v>1178</v>
      </c>
      <c r="B618" s="34" t="s">
        <v>1179</v>
      </c>
      <c r="C618" s="36" t="s">
        <v>1180</v>
      </c>
      <c r="D618" s="34" t="s">
        <v>113</v>
      </c>
      <c r="E618" s="30">
        <v>10</v>
      </c>
      <c r="F618" s="30">
        <v>465.75</v>
      </c>
      <c r="G618" s="32">
        <f t="shared" si="100"/>
        <v>590.24</v>
      </c>
      <c r="H618" s="33">
        <f t="shared" si="101"/>
        <v>5902.4</v>
      </c>
      <c r="I618" s="12"/>
    </row>
    <row r="619" spans="1:9" ht="31.5" outlineLevel="2" x14ac:dyDescent="0.25">
      <c r="A619" s="34" t="s">
        <v>1181</v>
      </c>
      <c r="B619" s="34" t="s">
        <v>1182</v>
      </c>
      <c r="C619" s="36" t="s">
        <v>1183</v>
      </c>
      <c r="D619" s="34" t="s">
        <v>13</v>
      </c>
      <c r="E619" s="30">
        <v>1</v>
      </c>
      <c r="F619" s="30">
        <v>515701.2</v>
      </c>
      <c r="G619" s="32">
        <f t="shared" si="100"/>
        <v>653548.13</v>
      </c>
      <c r="H619" s="33">
        <f t="shared" si="101"/>
        <v>653548.13</v>
      </c>
      <c r="I619" s="12"/>
    </row>
    <row r="620" spans="1:9" ht="47.25" outlineLevel="2" x14ac:dyDescent="0.25">
      <c r="A620" s="34" t="s">
        <v>1184</v>
      </c>
      <c r="B620" s="35">
        <v>92996</v>
      </c>
      <c r="C620" s="36" t="s">
        <v>1185</v>
      </c>
      <c r="D620" s="34" t="s">
        <v>74</v>
      </c>
      <c r="E620" s="30">
        <v>860</v>
      </c>
      <c r="F620" s="30">
        <v>99.84</v>
      </c>
      <c r="G620" s="32">
        <f t="shared" si="100"/>
        <v>126.52</v>
      </c>
      <c r="H620" s="33">
        <f t="shared" si="101"/>
        <v>108807.2</v>
      </c>
      <c r="I620" s="12"/>
    </row>
    <row r="621" spans="1:9" ht="47.25" outlineLevel="2" x14ac:dyDescent="0.25">
      <c r="A621" s="34" t="s">
        <v>1186</v>
      </c>
      <c r="B621" s="35">
        <v>93000</v>
      </c>
      <c r="C621" s="36" t="s">
        <v>1187</v>
      </c>
      <c r="D621" s="34" t="s">
        <v>74</v>
      </c>
      <c r="E621" s="30">
        <v>2400</v>
      </c>
      <c r="F621" s="30">
        <v>160.29</v>
      </c>
      <c r="G621" s="32">
        <f t="shared" si="100"/>
        <v>203.13</v>
      </c>
      <c r="H621" s="33">
        <f t="shared" si="101"/>
        <v>487512</v>
      </c>
      <c r="I621" s="12"/>
    </row>
    <row r="622" spans="1:9" ht="47.25" outlineLevel="2" x14ac:dyDescent="0.25">
      <c r="A622" s="34" t="s">
        <v>1188</v>
      </c>
      <c r="B622" s="35">
        <v>93002</v>
      </c>
      <c r="C622" s="36" t="s">
        <v>1189</v>
      </c>
      <c r="D622" s="34" t="s">
        <v>74</v>
      </c>
      <c r="E622" s="30">
        <v>1.4</v>
      </c>
      <c r="F622" s="30">
        <v>200</v>
      </c>
      <c r="G622" s="32">
        <f t="shared" si="100"/>
        <v>253.46</v>
      </c>
      <c r="H622" s="33">
        <f t="shared" si="101"/>
        <v>354.84</v>
      </c>
      <c r="I622" s="12"/>
    </row>
    <row r="623" spans="1:9" s="12" customFormat="1" outlineLevel="1" x14ac:dyDescent="0.25">
      <c r="A623" s="34"/>
      <c r="B623" s="37"/>
      <c r="C623" s="38" t="s">
        <v>49</v>
      </c>
      <c r="D623" s="37"/>
      <c r="E623" s="39"/>
      <c r="F623" s="40"/>
      <c r="G623" s="41"/>
      <c r="H623" s="42">
        <f>SUM(H582:H622)</f>
        <v>1445573.74</v>
      </c>
    </row>
    <row r="624" spans="1:9" s="12" customFormat="1" outlineLevel="1" x14ac:dyDescent="0.25">
      <c r="A624" s="70"/>
      <c r="B624" s="37"/>
      <c r="C624" s="38" t="s">
        <v>1190</v>
      </c>
      <c r="D624" s="37"/>
      <c r="E624" s="39"/>
      <c r="F624" s="40"/>
      <c r="G624" s="41"/>
      <c r="H624" s="42">
        <f>H497+H580+H623</f>
        <v>3481771.6599999997</v>
      </c>
    </row>
    <row r="625" spans="1:9" s="23" customFormat="1" ht="15.75" customHeight="1" x14ac:dyDescent="0.25">
      <c r="A625" s="24" t="s">
        <v>1191</v>
      </c>
      <c r="B625" s="25"/>
      <c r="C625" s="26" t="s">
        <v>1192</v>
      </c>
      <c r="D625" s="26"/>
      <c r="E625" s="26"/>
      <c r="F625" s="25"/>
      <c r="G625" s="25"/>
      <c r="H625" s="25"/>
      <c r="I625" s="22"/>
    </row>
    <row r="626" spans="1:9" outlineLevel="2" x14ac:dyDescent="0.25">
      <c r="A626" s="27" t="s">
        <v>1193</v>
      </c>
      <c r="B626" s="28"/>
      <c r="C626" s="29" t="s">
        <v>1194</v>
      </c>
      <c r="D626" s="28"/>
      <c r="E626" s="30"/>
      <c r="F626" s="31"/>
      <c r="G626" s="32"/>
      <c r="H626" s="33"/>
    </row>
    <row r="627" spans="1:9" ht="47.25" outlineLevel="2" x14ac:dyDescent="0.25">
      <c r="A627" s="34" t="s">
        <v>1195</v>
      </c>
      <c r="B627" s="35">
        <v>97336</v>
      </c>
      <c r="C627" s="36" t="s">
        <v>1196</v>
      </c>
      <c r="D627" s="34" t="s">
        <v>74</v>
      </c>
      <c r="E627" s="30">
        <v>85</v>
      </c>
      <c r="F627" s="30">
        <v>68.790000000000006</v>
      </c>
      <c r="G627" s="32">
        <f t="shared" ref="G627:G659" si="102">TRUNC(F627*(1+$E$2),2)</f>
        <v>87.17</v>
      </c>
      <c r="H627" s="33">
        <f t="shared" ref="H627:H659" si="103">TRUNC((G627*E627),2)</f>
        <v>7409.45</v>
      </c>
    </row>
    <row r="628" spans="1:9" ht="47.25" outlineLevel="2" x14ac:dyDescent="0.25">
      <c r="A628" s="34" t="s">
        <v>1197</v>
      </c>
      <c r="B628" s="35">
        <v>97335</v>
      </c>
      <c r="C628" s="36" t="s">
        <v>1198</v>
      </c>
      <c r="D628" s="34" t="s">
        <v>74</v>
      </c>
      <c r="E628" s="30">
        <v>220</v>
      </c>
      <c r="F628" s="30">
        <v>54.16</v>
      </c>
      <c r="G628" s="32">
        <f t="shared" si="102"/>
        <v>68.63</v>
      </c>
      <c r="H628" s="33">
        <f t="shared" si="103"/>
        <v>15098.6</v>
      </c>
      <c r="I628" s="12"/>
    </row>
    <row r="629" spans="1:9" ht="47.25" outlineLevel="2" x14ac:dyDescent="0.25">
      <c r="A629" s="34" t="s">
        <v>1199</v>
      </c>
      <c r="B629" s="35">
        <v>97344</v>
      </c>
      <c r="C629" s="36" t="s">
        <v>1200</v>
      </c>
      <c r="D629" s="34" t="s">
        <v>74</v>
      </c>
      <c r="E629" s="30">
        <v>445</v>
      </c>
      <c r="F629" s="30">
        <v>43.25</v>
      </c>
      <c r="G629" s="32">
        <f t="shared" si="102"/>
        <v>54.81</v>
      </c>
      <c r="H629" s="33">
        <f t="shared" si="103"/>
        <v>24390.45</v>
      </c>
    </row>
    <row r="630" spans="1:9" ht="47.25" outlineLevel="2" x14ac:dyDescent="0.25">
      <c r="A630" s="34" t="s">
        <v>1201</v>
      </c>
      <c r="B630" s="35">
        <v>92288</v>
      </c>
      <c r="C630" s="36" t="s">
        <v>1202</v>
      </c>
      <c r="D630" s="34" t="s">
        <v>113</v>
      </c>
      <c r="E630" s="30">
        <v>15</v>
      </c>
      <c r="F630" s="30">
        <v>18.64</v>
      </c>
      <c r="G630" s="32">
        <f t="shared" si="102"/>
        <v>23.62</v>
      </c>
      <c r="H630" s="33">
        <f t="shared" si="103"/>
        <v>354.3</v>
      </c>
      <c r="I630" s="12"/>
    </row>
    <row r="631" spans="1:9" ht="47.25" outlineLevel="2" x14ac:dyDescent="0.25">
      <c r="A631" s="34" t="s">
        <v>1203</v>
      </c>
      <c r="B631" s="35">
        <v>92327</v>
      </c>
      <c r="C631" s="36" t="s">
        <v>1204</v>
      </c>
      <c r="D631" s="34" t="s">
        <v>113</v>
      </c>
      <c r="E631" s="30">
        <v>40</v>
      </c>
      <c r="F631" s="30">
        <v>15.9</v>
      </c>
      <c r="G631" s="32">
        <f t="shared" si="102"/>
        <v>20.149999999999999</v>
      </c>
      <c r="H631" s="33">
        <f t="shared" si="103"/>
        <v>806</v>
      </c>
    </row>
    <row r="632" spans="1:9" ht="47.25" outlineLevel="2" x14ac:dyDescent="0.25">
      <c r="A632" s="34" t="s">
        <v>1205</v>
      </c>
      <c r="B632" s="35">
        <v>92311</v>
      </c>
      <c r="C632" s="36" t="s">
        <v>1206</v>
      </c>
      <c r="D632" s="34" t="s">
        <v>113</v>
      </c>
      <c r="E632" s="30">
        <v>100</v>
      </c>
      <c r="F632" s="30">
        <v>8.5500000000000007</v>
      </c>
      <c r="G632" s="32">
        <f t="shared" si="102"/>
        <v>10.83</v>
      </c>
      <c r="H632" s="33">
        <f t="shared" si="103"/>
        <v>1083</v>
      </c>
      <c r="I632" s="12"/>
    </row>
    <row r="633" spans="1:9" ht="31.5" outlineLevel="2" x14ac:dyDescent="0.25">
      <c r="A633" s="34" t="s">
        <v>1207</v>
      </c>
      <c r="B633" s="35">
        <v>92300</v>
      </c>
      <c r="C633" s="36" t="s">
        <v>1208</v>
      </c>
      <c r="D633" s="34" t="s">
        <v>113</v>
      </c>
      <c r="E633" s="30">
        <v>1</v>
      </c>
      <c r="F633" s="30">
        <v>23.75</v>
      </c>
      <c r="G633" s="32">
        <f t="shared" si="102"/>
        <v>30.09</v>
      </c>
      <c r="H633" s="33">
        <f t="shared" si="103"/>
        <v>30.09</v>
      </c>
    </row>
    <row r="634" spans="1:9" ht="31.5" outlineLevel="2" x14ac:dyDescent="0.25">
      <c r="A634" s="34" t="s">
        <v>1209</v>
      </c>
      <c r="B634" s="35">
        <v>92299</v>
      </c>
      <c r="C634" s="36" t="s">
        <v>1210</v>
      </c>
      <c r="D634" s="34" t="s">
        <v>113</v>
      </c>
      <c r="E634" s="30">
        <v>5</v>
      </c>
      <c r="F634" s="30">
        <v>15.92</v>
      </c>
      <c r="G634" s="32">
        <f t="shared" si="102"/>
        <v>20.170000000000002</v>
      </c>
      <c r="H634" s="33">
        <f t="shared" si="103"/>
        <v>100.85</v>
      </c>
      <c r="I634" s="12"/>
    </row>
    <row r="635" spans="1:9" ht="47.25" outlineLevel="2" x14ac:dyDescent="0.25">
      <c r="A635" s="34" t="s">
        <v>1211</v>
      </c>
      <c r="B635" s="35">
        <v>92317</v>
      </c>
      <c r="C635" s="36" t="s">
        <v>1212</v>
      </c>
      <c r="D635" s="34" t="s">
        <v>113</v>
      </c>
      <c r="E635" s="30">
        <v>26</v>
      </c>
      <c r="F635" s="30">
        <v>11.61</v>
      </c>
      <c r="G635" s="32">
        <f t="shared" si="102"/>
        <v>14.71</v>
      </c>
      <c r="H635" s="33">
        <f t="shared" si="103"/>
        <v>382.46</v>
      </c>
      <c r="I635" s="12"/>
    </row>
    <row r="636" spans="1:9" ht="47.25" outlineLevel="2" x14ac:dyDescent="0.25">
      <c r="A636" s="34" t="s">
        <v>1213</v>
      </c>
      <c r="B636" s="35">
        <v>93057</v>
      </c>
      <c r="C636" s="36" t="s">
        <v>1214</v>
      </c>
      <c r="D636" s="34" t="s">
        <v>113</v>
      </c>
      <c r="E636" s="30">
        <v>1</v>
      </c>
      <c r="F636" s="30">
        <v>10</v>
      </c>
      <c r="G636" s="32">
        <f t="shared" si="102"/>
        <v>12.67</v>
      </c>
      <c r="H636" s="33">
        <f t="shared" si="103"/>
        <v>12.67</v>
      </c>
      <c r="I636" s="12"/>
    </row>
    <row r="637" spans="1:9" ht="47.25" outlineLevel="2" x14ac:dyDescent="0.25">
      <c r="A637" s="34" t="s">
        <v>1215</v>
      </c>
      <c r="B637" s="35">
        <v>93108</v>
      </c>
      <c r="C637" s="36" t="s">
        <v>1216</v>
      </c>
      <c r="D637" s="34" t="s">
        <v>113</v>
      </c>
      <c r="E637" s="30">
        <v>4</v>
      </c>
      <c r="F637" s="30">
        <v>9.7899999999999991</v>
      </c>
      <c r="G637" s="32">
        <f t="shared" si="102"/>
        <v>12.4</v>
      </c>
      <c r="H637" s="33">
        <f t="shared" si="103"/>
        <v>49.6</v>
      </c>
      <c r="I637" s="12"/>
    </row>
    <row r="638" spans="1:9" ht="31.5" outlineLevel="2" x14ac:dyDescent="0.25">
      <c r="A638" s="34" t="s">
        <v>1217</v>
      </c>
      <c r="B638" s="35">
        <v>92294</v>
      </c>
      <c r="C638" s="36" t="s">
        <v>1218</v>
      </c>
      <c r="D638" s="34" t="s">
        <v>113</v>
      </c>
      <c r="E638" s="30">
        <v>17</v>
      </c>
      <c r="F638" s="30">
        <v>11.45</v>
      </c>
      <c r="G638" s="32">
        <f t="shared" si="102"/>
        <v>14.51</v>
      </c>
      <c r="H638" s="33">
        <f t="shared" si="103"/>
        <v>246.67</v>
      </c>
      <c r="I638" s="12"/>
    </row>
    <row r="639" spans="1:9" ht="31.5" outlineLevel="2" x14ac:dyDescent="0.25">
      <c r="A639" s="34" t="s">
        <v>1219</v>
      </c>
      <c r="B639" s="35">
        <v>92330</v>
      </c>
      <c r="C639" s="36" t="s">
        <v>1220</v>
      </c>
      <c r="D639" s="34" t="s">
        <v>113</v>
      </c>
      <c r="E639" s="30">
        <v>44</v>
      </c>
      <c r="F639" s="30">
        <v>9.51</v>
      </c>
      <c r="G639" s="32">
        <f t="shared" si="102"/>
        <v>12.05</v>
      </c>
      <c r="H639" s="33">
        <f t="shared" si="103"/>
        <v>530.20000000000005</v>
      </c>
      <c r="I639" s="12"/>
    </row>
    <row r="640" spans="1:9" ht="31.5" outlineLevel="2" x14ac:dyDescent="0.25">
      <c r="A640" s="34" t="s">
        <v>1221</v>
      </c>
      <c r="B640" s="35">
        <v>92329</v>
      </c>
      <c r="C640" s="36" t="s">
        <v>1222</v>
      </c>
      <c r="D640" s="34" t="s">
        <v>113</v>
      </c>
      <c r="E640" s="30">
        <v>89</v>
      </c>
      <c r="F640" s="30">
        <v>5.68</v>
      </c>
      <c r="G640" s="32">
        <f t="shared" si="102"/>
        <v>7.19</v>
      </c>
      <c r="H640" s="33">
        <f t="shared" si="103"/>
        <v>639.91</v>
      </c>
      <c r="I640" s="12"/>
    </row>
    <row r="641" spans="1:9" ht="47.25" outlineLevel="2" x14ac:dyDescent="0.25">
      <c r="A641" s="34" t="s">
        <v>1223</v>
      </c>
      <c r="B641" s="35">
        <v>93111</v>
      </c>
      <c r="C641" s="36" t="s">
        <v>1224</v>
      </c>
      <c r="D641" s="34" t="s">
        <v>113</v>
      </c>
      <c r="E641" s="30">
        <v>3</v>
      </c>
      <c r="F641" s="30">
        <v>17.510000000000002</v>
      </c>
      <c r="G641" s="32">
        <f t="shared" si="102"/>
        <v>22.19</v>
      </c>
      <c r="H641" s="33">
        <f t="shared" si="103"/>
        <v>66.569999999999993</v>
      </c>
    </row>
    <row r="642" spans="1:9" ht="47.25" outlineLevel="2" x14ac:dyDescent="0.25">
      <c r="A642" s="34" t="s">
        <v>1225</v>
      </c>
      <c r="B642" s="35">
        <v>93104</v>
      </c>
      <c r="C642" s="36" t="s">
        <v>1226</v>
      </c>
      <c r="D642" s="34" t="s">
        <v>113</v>
      </c>
      <c r="E642" s="30">
        <v>24</v>
      </c>
      <c r="F642" s="30">
        <v>13.06</v>
      </c>
      <c r="G642" s="32">
        <f t="shared" si="102"/>
        <v>16.55</v>
      </c>
      <c r="H642" s="33">
        <f t="shared" si="103"/>
        <v>397.2</v>
      </c>
      <c r="I642" s="12"/>
    </row>
    <row r="643" spans="1:9" ht="31.5" outlineLevel="2" x14ac:dyDescent="0.25">
      <c r="A643" s="34" t="s">
        <v>1227</v>
      </c>
      <c r="B643" s="35">
        <v>100557</v>
      </c>
      <c r="C643" s="36" t="s">
        <v>1228</v>
      </c>
      <c r="D643" s="34" t="s">
        <v>113</v>
      </c>
      <c r="E643" s="30">
        <v>2</v>
      </c>
      <c r="F643" s="30">
        <v>375.84</v>
      </c>
      <c r="G643" s="32">
        <f t="shared" si="102"/>
        <v>476.3</v>
      </c>
      <c r="H643" s="33">
        <f t="shared" si="103"/>
        <v>952.6</v>
      </c>
      <c r="I643" s="12"/>
    </row>
    <row r="644" spans="1:9" ht="31.5" outlineLevel="2" x14ac:dyDescent="0.25">
      <c r="A644" s="34" t="s">
        <v>1229</v>
      </c>
      <c r="B644" s="35">
        <v>85120</v>
      </c>
      <c r="C644" s="36" t="s">
        <v>1230</v>
      </c>
      <c r="D644" s="34" t="s">
        <v>113</v>
      </c>
      <c r="E644" s="30">
        <v>6</v>
      </c>
      <c r="F644" s="30">
        <v>104.29</v>
      </c>
      <c r="G644" s="32">
        <f t="shared" si="102"/>
        <v>132.16</v>
      </c>
      <c r="H644" s="33">
        <f t="shared" si="103"/>
        <v>792.96</v>
      </c>
      <c r="I644" s="12"/>
    </row>
    <row r="645" spans="1:9" ht="63" outlineLevel="2" x14ac:dyDescent="0.25">
      <c r="A645" s="34" t="s">
        <v>1231</v>
      </c>
      <c r="B645" s="35">
        <v>95250</v>
      </c>
      <c r="C645" s="36" t="s">
        <v>1232</v>
      </c>
      <c r="D645" s="34" t="s">
        <v>113</v>
      </c>
      <c r="E645" s="30">
        <v>2</v>
      </c>
      <c r="F645" s="30">
        <v>69.13</v>
      </c>
      <c r="G645" s="32">
        <f t="shared" si="102"/>
        <v>87.6</v>
      </c>
      <c r="H645" s="33">
        <f t="shared" si="103"/>
        <v>175.2</v>
      </c>
      <c r="I645" s="12"/>
    </row>
    <row r="646" spans="1:9" ht="63" outlineLevel="2" x14ac:dyDescent="0.25">
      <c r="A646" s="34" t="s">
        <v>1233</v>
      </c>
      <c r="B646" s="35">
        <v>95249</v>
      </c>
      <c r="C646" s="36" t="s">
        <v>1234</v>
      </c>
      <c r="D646" s="34" t="s">
        <v>113</v>
      </c>
      <c r="E646" s="30">
        <v>4</v>
      </c>
      <c r="F646" s="30">
        <v>57.59</v>
      </c>
      <c r="G646" s="32">
        <f t="shared" si="102"/>
        <v>72.98</v>
      </c>
      <c r="H646" s="33">
        <f t="shared" si="103"/>
        <v>291.92</v>
      </c>
      <c r="I646" s="12"/>
    </row>
    <row r="647" spans="1:9" ht="63" outlineLevel="2" x14ac:dyDescent="0.25">
      <c r="A647" s="34" t="s">
        <v>1235</v>
      </c>
      <c r="B647" s="35">
        <v>95248</v>
      </c>
      <c r="C647" s="36" t="s">
        <v>1236</v>
      </c>
      <c r="D647" s="34" t="s">
        <v>113</v>
      </c>
      <c r="E647" s="30">
        <v>35</v>
      </c>
      <c r="F647" s="30">
        <v>53.19</v>
      </c>
      <c r="G647" s="32">
        <f t="shared" si="102"/>
        <v>67.400000000000006</v>
      </c>
      <c r="H647" s="33">
        <f t="shared" si="103"/>
        <v>2359</v>
      </c>
      <c r="I647" s="12"/>
    </row>
    <row r="648" spans="1:9" ht="31.5" outlineLevel="2" x14ac:dyDescent="0.25">
      <c r="A648" s="34" t="s">
        <v>1237</v>
      </c>
      <c r="B648" s="35">
        <v>99620</v>
      </c>
      <c r="C648" s="36" t="s">
        <v>1238</v>
      </c>
      <c r="D648" s="34" t="s">
        <v>113</v>
      </c>
      <c r="E648" s="30">
        <v>2</v>
      </c>
      <c r="F648" s="30">
        <v>90.12</v>
      </c>
      <c r="G648" s="32">
        <f t="shared" si="102"/>
        <v>114.2</v>
      </c>
      <c r="H648" s="33">
        <f t="shared" si="103"/>
        <v>228.4</v>
      </c>
      <c r="I648" s="12"/>
    </row>
    <row r="649" spans="1:9" ht="31.5" outlineLevel="2" x14ac:dyDescent="0.25">
      <c r="A649" s="34" t="s">
        <v>1239</v>
      </c>
      <c r="B649" s="35">
        <v>99619</v>
      </c>
      <c r="C649" s="36" t="s">
        <v>1240</v>
      </c>
      <c r="D649" s="34" t="s">
        <v>113</v>
      </c>
      <c r="E649" s="30">
        <v>4</v>
      </c>
      <c r="F649" s="30">
        <v>54.69</v>
      </c>
      <c r="G649" s="32">
        <f t="shared" si="102"/>
        <v>69.3</v>
      </c>
      <c r="H649" s="33">
        <f t="shared" si="103"/>
        <v>277.2</v>
      </c>
    </row>
    <row r="650" spans="1:9" ht="31.5" outlineLevel="2" x14ac:dyDescent="0.25">
      <c r="A650" s="34" t="s">
        <v>1241</v>
      </c>
      <c r="B650" s="35">
        <v>99627</v>
      </c>
      <c r="C650" s="36" t="s">
        <v>1242</v>
      </c>
      <c r="D650" s="34" t="s">
        <v>113</v>
      </c>
      <c r="E650" s="30">
        <v>35</v>
      </c>
      <c r="F650" s="30">
        <v>54.2</v>
      </c>
      <c r="G650" s="32">
        <f t="shared" si="102"/>
        <v>68.680000000000007</v>
      </c>
      <c r="H650" s="33">
        <f t="shared" si="103"/>
        <v>2403.8000000000002</v>
      </c>
      <c r="I650" s="12"/>
    </row>
    <row r="651" spans="1:9" ht="63" outlineLevel="2" x14ac:dyDescent="0.25">
      <c r="A651" s="34" t="s">
        <v>1243</v>
      </c>
      <c r="B651" s="35">
        <v>91177</v>
      </c>
      <c r="C651" s="36" t="s">
        <v>1244</v>
      </c>
      <c r="D651" s="34" t="s">
        <v>74</v>
      </c>
      <c r="E651" s="30">
        <v>250</v>
      </c>
      <c r="F651" s="30">
        <v>9.09</v>
      </c>
      <c r="G651" s="32">
        <f t="shared" si="102"/>
        <v>11.51</v>
      </c>
      <c r="H651" s="33">
        <f t="shared" si="103"/>
        <v>2877.5</v>
      </c>
      <c r="I651" s="12"/>
    </row>
    <row r="652" spans="1:9" outlineLevel="2" x14ac:dyDescent="0.25">
      <c r="A652" s="34" t="s">
        <v>1245</v>
      </c>
      <c r="B652" s="34" t="s">
        <v>1246</v>
      </c>
      <c r="C652" s="36" t="s">
        <v>1247</v>
      </c>
      <c r="D652" s="34" t="s">
        <v>113</v>
      </c>
      <c r="E652" s="30">
        <v>13</v>
      </c>
      <c r="F652" s="30">
        <v>76.11</v>
      </c>
      <c r="G652" s="32">
        <f t="shared" si="102"/>
        <v>96.45</v>
      </c>
      <c r="H652" s="33">
        <f t="shared" si="103"/>
        <v>1253.8499999999999</v>
      </c>
      <c r="I652" s="12"/>
    </row>
    <row r="653" spans="1:9" ht="31.5" outlineLevel="2" x14ac:dyDescent="0.25">
      <c r="A653" s="34" t="s">
        <v>1248</v>
      </c>
      <c r="B653" s="34" t="s">
        <v>1249</v>
      </c>
      <c r="C653" s="36" t="s">
        <v>1250</v>
      </c>
      <c r="D653" s="34" t="s">
        <v>113</v>
      </c>
      <c r="E653" s="30">
        <v>4</v>
      </c>
      <c r="F653" s="30">
        <v>509.17</v>
      </c>
      <c r="G653" s="32">
        <f t="shared" si="102"/>
        <v>645.27</v>
      </c>
      <c r="H653" s="33">
        <f t="shared" si="103"/>
        <v>2581.08</v>
      </c>
      <c r="I653" s="12"/>
    </row>
    <row r="654" spans="1:9" ht="47.25" outlineLevel="2" x14ac:dyDescent="0.25">
      <c r="A654" s="34" t="s">
        <v>1251</v>
      </c>
      <c r="B654" s="34" t="s">
        <v>1252</v>
      </c>
      <c r="C654" s="36" t="s">
        <v>1253</v>
      </c>
      <c r="D654" s="34" t="s">
        <v>113</v>
      </c>
      <c r="E654" s="30">
        <v>2</v>
      </c>
      <c r="F654" s="30">
        <v>49.06</v>
      </c>
      <c r="G654" s="32">
        <f t="shared" si="102"/>
        <v>62.17</v>
      </c>
      <c r="H654" s="33">
        <f t="shared" si="103"/>
        <v>124.34</v>
      </c>
      <c r="I654" s="12"/>
    </row>
    <row r="655" spans="1:9" ht="63" outlineLevel="2" x14ac:dyDescent="0.25">
      <c r="A655" s="34" t="s">
        <v>1254</v>
      </c>
      <c r="B655" s="34" t="s">
        <v>1255</v>
      </c>
      <c r="C655" s="36" t="s">
        <v>1256</v>
      </c>
      <c r="D655" s="34" t="s">
        <v>113</v>
      </c>
      <c r="E655" s="30">
        <v>2</v>
      </c>
      <c r="F655" s="30">
        <v>1047.57</v>
      </c>
      <c r="G655" s="32">
        <f t="shared" si="102"/>
        <v>1327.58</v>
      </c>
      <c r="H655" s="33">
        <f t="shared" si="103"/>
        <v>2655.16</v>
      </c>
      <c r="I655" s="12"/>
    </row>
    <row r="656" spans="1:9" ht="63" outlineLevel="2" x14ac:dyDescent="0.25">
      <c r="A656" s="34" t="s">
        <v>1257</v>
      </c>
      <c r="B656" s="34" t="s">
        <v>1258</v>
      </c>
      <c r="C656" s="36" t="s">
        <v>1259</v>
      </c>
      <c r="D656" s="34" t="s">
        <v>113</v>
      </c>
      <c r="E656" s="30">
        <v>1</v>
      </c>
      <c r="F656" s="30">
        <v>1229.6500000000001</v>
      </c>
      <c r="G656" s="32">
        <f t="shared" si="102"/>
        <v>1558.33</v>
      </c>
      <c r="H656" s="33">
        <f t="shared" si="103"/>
        <v>1558.33</v>
      </c>
      <c r="I656" s="12"/>
    </row>
    <row r="657" spans="1:9" ht="47.25" outlineLevel="2" x14ac:dyDescent="0.25">
      <c r="A657" s="34" t="s">
        <v>1260</v>
      </c>
      <c r="B657" s="34" t="s">
        <v>1261</v>
      </c>
      <c r="C657" s="36" t="s">
        <v>1262</v>
      </c>
      <c r="D657" s="34" t="s">
        <v>113</v>
      </c>
      <c r="E657" s="30">
        <v>1</v>
      </c>
      <c r="F657" s="30">
        <v>2662.03</v>
      </c>
      <c r="G657" s="32">
        <f t="shared" si="102"/>
        <v>3373.59</v>
      </c>
      <c r="H657" s="33">
        <f t="shared" si="103"/>
        <v>3373.59</v>
      </c>
      <c r="I657" s="12"/>
    </row>
    <row r="658" spans="1:9" ht="47.25" outlineLevel="2" x14ac:dyDescent="0.25">
      <c r="A658" s="34" t="s">
        <v>1263</v>
      </c>
      <c r="B658" s="34" t="s">
        <v>1264</v>
      </c>
      <c r="C658" s="36" t="s">
        <v>1265</v>
      </c>
      <c r="D658" s="34" t="s">
        <v>113</v>
      </c>
      <c r="E658" s="30">
        <v>2</v>
      </c>
      <c r="F658" s="30">
        <v>3696.67</v>
      </c>
      <c r="G658" s="32">
        <f t="shared" si="102"/>
        <v>4684.78</v>
      </c>
      <c r="H658" s="33">
        <f t="shared" si="103"/>
        <v>9369.56</v>
      </c>
      <c r="I658" s="12"/>
    </row>
    <row r="659" spans="1:9" outlineLevel="2" x14ac:dyDescent="0.25">
      <c r="A659" s="34" t="s">
        <v>1266</v>
      </c>
      <c r="B659" s="34" t="s">
        <v>1267</v>
      </c>
      <c r="C659" s="36" t="s">
        <v>1268</v>
      </c>
      <c r="D659" s="34" t="s">
        <v>113</v>
      </c>
      <c r="E659" s="30">
        <v>1</v>
      </c>
      <c r="F659" s="30">
        <v>27793.56</v>
      </c>
      <c r="G659" s="32">
        <f t="shared" si="102"/>
        <v>35222.769999999997</v>
      </c>
      <c r="H659" s="33">
        <f t="shared" si="103"/>
        <v>35222.769999999997</v>
      </c>
      <c r="I659" s="12"/>
    </row>
    <row r="660" spans="1:9" s="12" customFormat="1" outlineLevel="1" x14ac:dyDescent="0.25">
      <c r="A660" s="34"/>
      <c r="B660" s="37"/>
      <c r="C660" s="38" t="s">
        <v>49</v>
      </c>
      <c r="D660" s="37"/>
      <c r="E660" s="39"/>
      <c r="F660" s="40"/>
      <c r="G660" s="41"/>
      <c r="H660" s="42">
        <f>SUM(H627:H659)</f>
        <v>118095.27999999997</v>
      </c>
    </row>
    <row r="661" spans="1:9" s="12" customFormat="1" outlineLevel="1" x14ac:dyDescent="0.25">
      <c r="A661" s="70"/>
      <c r="B661" s="37"/>
      <c r="C661" s="38" t="s">
        <v>1269</v>
      </c>
      <c r="D661" s="37"/>
      <c r="E661" s="39"/>
      <c r="F661" s="40"/>
      <c r="G661" s="41"/>
      <c r="H661" s="42">
        <f>H660</f>
        <v>118095.27999999997</v>
      </c>
    </row>
    <row r="662" spans="1:9" s="23" customFormat="1" x14ac:dyDescent="0.25">
      <c r="A662" s="24" t="s">
        <v>1270</v>
      </c>
      <c r="B662" s="25"/>
      <c r="C662" s="26" t="s">
        <v>1271</v>
      </c>
      <c r="D662" s="26"/>
      <c r="E662" s="26"/>
      <c r="F662" s="25"/>
      <c r="G662" s="25"/>
      <c r="H662" s="25"/>
      <c r="I662" s="22"/>
    </row>
    <row r="663" spans="1:9" outlineLevel="2" x14ac:dyDescent="0.25">
      <c r="A663" s="27" t="s">
        <v>1272</v>
      </c>
      <c r="B663" s="28"/>
      <c r="C663" s="29" t="s">
        <v>1271</v>
      </c>
      <c r="D663" s="28"/>
      <c r="E663" s="30"/>
      <c r="F663" s="31"/>
      <c r="G663" s="32"/>
      <c r="H663" s="33"/>
    </row>
    <row r="664" spans="1:9" ht="47.25" outlineLevel="2" x14ac:dyDescent="0.25">
      <c r="A664" s="34" t="s">
        <v>1273</v>
      </c>
      <c r="B664" s="35">
        <v>92648</v>
      </c>
      <c r="C664" s="36" t="s">
        <v>1274</v>
      </c>
      <c r="D664" s="34" t="s">
        <v>74</v>
      </c>
      <c r="E664" s="30">
        <v>6</v>
      </c>
      <c r="F664" s="30">
        <v>51.63</v>
      </c>
      <c r="G664" s="32">
        <f t="shared" ref="G664:G704" si="104">TRUNC(F664*(1+$E$2),2)</f>
        <v>65.430000000000007</v>
      </c>
      <c r="H664" s="33">
        <f t="shared" ref="H664:H704" si="105">TRUNC((G664*E664),2)</f>
        <v>392.58</v>
      </c>
    </row>
    <row r="665" spans="1:9" ht="47.25" outlineLevel="2" x14ac:dyDescent="0.25">
      <c r="A665" s="34" t="s">
        <v>1275</v>
      </c>
      <c r="B665" s="35">
        <v>97536</v>
      </c>
      <c r="C665" s="36" t="s">
        <v>1276</v>
      </c>
      <c r="D665" s="34" t="s">
        <v>74</v>
      </c>
      <c r="E665" s="30">
        <v>72</v>
      </c>
      <c r="F665" s="30">
        <v>37.69</v>
      </c>
      <c r="G665" s="32">
        <f t="shared" si="104"/>
        <v>47.76</v>
      </c>
      <c r="H665" s="33">
        <f t="shared" si="105"/>
        <v>3438.72</v>
      </c>
      <c r="I665" s="12"/>
    </row>
    <row r="666" spans="1:9" ht="47.25" outlineLevel="2" x14ac:dyDescent="0.25">
      <c r="A666" s="34" t="s">
        <v>1277</v>
      </c>
      <c r="B666" s="35">
        <v>92688</v>
      </c>
      <c r="C666" s="36" t="s">
        <v>1278</v>
      </c>
      <c r="D666" s="34" t="s">
        <v>74</v>
      </c>
      <c r="E666" s="30">
        <v>36</v>
      </c>
      <c r="F666" s="30">
        <v>24.48</v>
      </c>
      <c r="G666" s="32">
        <f t="shared" si="104"/>
        <v>31.02</v>
      </c>
      <c r="H666" s="33">
        <f t="shared" si="105"/>
        <v>1116.72</v>
      </c>
    </row>
    <row r="667" spans="1:9" ht="47.25" outlineLevel="2" x14ac:dyDescent="0.25">
      <c r="A667" s="34" t="s">
        <v>1279</v>
      </c>
      <c r="B667" s="35">
        <v>92687</v>
      </c>
      <c r="C667" s="36" t="s">
        <v>1280</v>
      </c>
      <c r="D667" s="34" t="s">
        <v>74</v>
      </c>
      <c r="E667" s="30">
        <v>198</v>
      </c>
      <c r="F667" s="30">
        <v>17.39</v>
      </c>
      <c r="G667" s="32">
        <f t="shared" si="104"/>
        <v>22.03</v>
      </c>
      <c r="H667" s="33">
        <f t="shared" si="105"/>
        <v>4361.9399999999996</v>
      </c>
      <c r="I667" s="12"/>
    </row>
    <row r="668" spans="1:9" ht="31.5" outlineLevel="2" x14ac:dyDescent="0.25">
      <c r="A668" s="34" t="s">
        <v>1281</v>
      </c>
      <c r="B668" s="34" t="s">
        <v>1282</v>
      </c>
      <c r="C668" s="36" t="s">
        <v>1283</v>
      </c>
      <c r="D668" s="34" t="s">
        <v>113</v>
      </c>
      <c r="E668" s="30">
        <v>2</v>
      </c>
      <c r="F668" s="30">
        <v>20.37</v>
      </c>
      <c r="G668" s="32">
        <f t="shared" si="104"/>
        <v>25.81</v>
      </c>
      <c r="H668" s="33">
        <f t="shared" si="105"/>
        <v>51.62</v>
      </c>
      <c r="I668" s="12"/>
    </row>
    <row r="669" spans="1:9" ht="47.25" outlineLevel="2" x14ac:dyDescent="0.25">
      <c r="A669" s="34" t="s">
        <v>1284</v>
      </c>
      <c r="B669" s="35">
        <v>92944</v>
      </c>
      <c r="C669" s="36" t="s">
        <v>1285</v>
      </c>
      <c r="D669" s="34" t="s">
        <v>113</v>
      </c>
      <c r="E669" s="30">
        <v>1</v>
      </c>
      <c r="F669" s="30">
        <v>24.7</v>
      </c>
      <c r="G669" s="32">
        <f t="shared" si="104"/>
        <v>31.3</v>
      </c>
      <c r="H669" s="33">
        <f t="shared" si="105"/>
        <v>31.3</v>
      </c>
      <c r="I669" s="12"/>
    </row>
    <row r="670" spans="1:9" ht="47.25" outlineLevel="2" x14ac:dyDescent="0.25">
      <c r="A670" s="34" t="s">
        <v>1286</v>
      </c>
      <c r="B670" s="35">
        <v>92930</v>
      </c>
      <c r="C670" s="36" t="s">
        <v>1287</v>
      </c>
      <c r="D670" s="34" t="s">
        <v>113</v>
      </c>
      <c r="E670" s="30">
        <v>2</v>
      </c>
      <c r="F670" s="30">
        <v>32.46</v>
      </c>
      <c r="G670" s="32">
        <f t="shared" si="104"/>
        <v>41.13</v>
      </c>
      <c r="H670" s="33">
        <f t="shared" si="105"/>
        <v>82.26</v>
      </c>
      <c r="I670" s="12"/>
    </row>
    <row r="671" spans="1:9" ht="47.25" outlineLevel="2" x14ac:dyDescent="0.25">
      <c r="A671" s="34" t="s">
        <v>1288</v>
      </c>
      <c r="B671" s="35">
        <v>92939</v>
      </c>
      <c r="C671" s="36" t="s">
        <v>1289</v>
      </c>
      <c r="D671" s="34" t="s">
        <v>113</v>
      </c>
      <c r="E671" s="30">
        <v>1</v>
      </c>
      <c r="F671" s="30">
        <v>17.350000000000001</v>
      </c>
      <c r="G671" s="32">
        <f t="shared" si="104"/>
        <v>21.98</v>
      </c>
      <c r="H671" s="33">
        <f t="shared" si="105"/>
        <v>21.98</v>
      </c>
      <c r="I671" s="12"/>
    </row>
    <row r="672" spans="1:9" ht="47.25" outlineLevel="2" x14ac:dyDescent="0.25">
      <c r="A672" s="34" t="s">
        <v>1290</v>
      </c>
      <c r="B672" s="35">
        <v>92938</v>
      </c>
      <c r="C672" s="36" t="s">
        <v>1291</v>
      </c>
      <c r="D672" s="34" t="s">
        <v>113</v>
      </c>
      <c r="E672" s="30">
        <v>6</v>
      </c>
      <c r="F672" s="30">
        <v>17.2</v>
      </c>
      <c r="G672" s="32">
        <f t="shared" si="104"/>
        <v>21.79</v>
      </c>
      <c r="H672" s="33">
        <f t="shared" si="105"/>
        <v>130.74</v>
      </c>
      <c r="I672" s="12"/>
    </row>
    <row r="673" spans="1:9" ht="47.25" outlineLevel="2" x14ac:dyDescent="0.25">
      <c r="A673" s="34" t="s">
        <v>1292</v>
      </c>
      <c r="B673" s="35">
        <v>92953</v>
      </c>
      <c r="C673" s="36" t="s">
        <v>1293</v>
      </c>
      <c r="D673" s="34" t="s">
        <v>113</v>
      </c>
      <c r="E673" s="30">
        <v>2</v>
      </c>
      <c r="F673" s="30">
        <v>14.99</v>
      </c>
      <c r="G673" s="32">
        <f t="shared" si="104"/>
        <v>18.989999999999998</v>
      </c>
      <c r="H673" s="33">
        <f t="shared" si="105"/>
        <v>37.979999999999997</v>
      </c>
      <c r="I673" s="12"/>
    </row>
    <row r="674" spans="1:9" ht="31.5" outlineLevel="2" x14ac:dyDescent="0.25">
      <c r="A674" s="34" t="s">
        <v>1294</v>
      </c>
      <c r="B674" s="34" t="s">
        <v>1295</v>
      </c>
      <c r="C674" s="36" t="s">
        <v>1296</v>
      </c>
      <c r="D674" s="34" t="s">
        <v>113</v>
      </c>
      <c r="E674" s="30">
        <v>10</v>
      </c>
      <c r="F674" s="30">
        <v>12.35</v>
      </c>
      <c r="G674" s="32">
        <f t="shared" si="104"/>
        <v>15.65</v>
      </c>
      <c r="H674" s="33">
        <f t="shared" si="105"/>
        <v>156.5</v>
      </c>
      <c r="I674" s="12"/>
    </row>
    <row r="675" spans="1:9" ht="47.25" outlineLevel="2" x14ac:dyDescent="0.25">
      <c r="A675" s="34" t="s">
        <v>1297</v>
      </c>
      <c r="B675" s="35">
        <v>92661</v>
      </c>
      <c r="C675" s="36" t="s">
        <v>1298</v>
      </c>
      <c r="D675" s="34" t="s">
        <v>113</v>
      </c>
      <c r="E675" s="30">
        <v>10</v>
      </c>
      <c r="F675" s="30">
        <v>23.72</v>
      </c>
      <c r="G675" s="32">
        <f t="shared" si="104"/>
        <v>30.06</v>
      </c>
      <c r="H675" s="33">
        <f t="shared" si="105"/>
        <v>300.60000000000002</v>
      </c>
      <c r="I675" s="12"/>
    </row>
    <row r="676" spans="1:9" ht="47.25" outlineLevel="2" x14ac:dyDescent="0.25">
      <c r="A676" s="34" t="s">
        <v>1299</v>
      </c>
      <c r="B676" s="35">
        <v>92694</v>
      </c>
      <c r="C676" s="36" t="s">
        <v>1300</v>
      </c>
      <c r="D676" s="34" t="s">
        <v>113</v>
      </c>
      <c r="E676" s="30">
        <v>6</v>
      </c>
      <c r="F676" s="30">
        <v>14.01</v>
      </c>
      <c r="G676" s="32">
        <f t="shared" si="104"/>
        <v>17.75</v>
      </c>
      <c r="H676" s="33">
        <f t="shared" si="105"/>
        <v>106.5</v>
      </c>
    </row>
    <row r="677" spans="1:9" ht="31.5" outlineLevel="2" x14ac:dyDescent="0.25">
      <c r="A677" s="34" t="s">
        <v>1301</v>
      </c>
      <c r="B677" s="35">
        <v>85120</v>
      </c>
      <c r="C677" s="36" t="s">
        <v>1230</v>
      </c>
      <c r="D677" s="34" t="s">
        <v>113</v>
      </c>
      <c r="E677" s="30">
        <v>2</v>
      </c>
      <c r="F677" s="30">
        <v>104.29</v>
      </c>
      <c r="G677" s="32">
        <f t="shared" si="104"/>
        <v>132.16</v>
      </c>
      <c r="H677" s="33">
        <f t="shared" si="105"/>
        <v>264.32</v>
      </c>
      <c r="I677" s="12"/>
    </row>
    <row r="678" spans="1:9" ht="47.25" outlineLevel="2" x14ac:dyDescent="0.25">
      <c r="A678" s="34" t="s">
        <v>1302</v>
      </c>
      <c r="B678" s="35">
        <v>92674</v>
      </c>
      <c r="C678" s="36" t="s">
        <v>1303</v>
      </c>
      <c r="D678" s="34" t="s">
        <v>113</v>
      </c>
      <c r="E678" s="30">
        <v>1</v>
      </c>
      <c r="F678" s="30">
        <v>34.56</v>
      </c>
      <c r="G678" s="32">
        <f t="shared" si="104"/>
        <v>43.79</v>
      </c>
      <c r="H678" s="33">
        <f t="shared" si="105"/>
        <v>43.79</v>
      </c>
      <c r="I678" s="12"/>
    </row>
    <row r="679" spans="1:9" ht="47.25" outlineLevel="2" x14ac:dyDescent="0.25">
      <c r="A679" s="34" t="s">
        <v>1304</v>
      </c>
      <c r="B679" s="35">
        <v>92703</v>
      </c>
      <c r="C679" s="36" t="s">
        <v>1305</v>
      </c>
      <c r="D679" s="34" t="s">
        <v>113</v>
      </c>
      <c r="E679" s="30">
        <v>6</v>
      </c>
      <c r="F679" s="30">
        <v>31.89</v>
      </c>
      <c r="G679" s="32">
        <f t="shared" si="104"/>
        <v>40.409999999999997</v>
      </c>
      <c r="H679" s="33">
        <f t="shared" si="105"/>
        <v>242.46</v>
      </c>
      <c r="I679" s="12"/>
    </row>
    <row r="680" spans="1:9" ht="47.25" outlineLevel="2" x14ac:dyDescent="0.25">
      <c r="A680" s="34" t="s">
        <v>1306</v>
      </c>
      <c r="B680" s="35">
        <v>92701</v>
      </c>
      <c r="C680" s="36" t="s">
        <v>1307</v>
      </c>
      <c r="D680" s="34" t="s">
        <v>113</v>
      </c>
      <c r="E680" s="30">
        <v>1</v>
      </c>
      <c r="F680" s="30">
        <v>20.12</v>
      </c>
      <c r="G680" s="32">
        <f t="shared" si="104"/>
        <v>25.49</v>
      </c>
      <c r="H680" s="33">
        <f t="shared" si="105"/>
        <v>25.49</v>
      </c>
      <c r="I680" s="12"/>
    </row>
    <row r="681" spans="1:9" ht="47.25" outlineLevel="2" x14ac:dyDescent="0.25">
      <c r="A681" s="34" t="s">
        <v>1308</v>
      </c>
      <c r="B681" s="35">
        <v>92699</v>
      </c>
      <c r="C681" s="36" t="s">
        <v>1309</v>
      </c>
      <c r="D681" s="34" t="s">
        <v>113</v>
      </c>
      <c r="E681" s="30">
        <v>32</v>
      </c>
      <c r="F681" s="30">
        <v>12.23</v>
      </c>
      <c r="G681" s="32">
        <f t="shared" si="104"/>
        <v>15.49</v>
      </c>
      <c r="H681" s="33">
        <f t="shared" si="105"/>
        <v>495.68</v>
      </c>
      <c r="I681" s="12"/>
    </row>
    <row r="682" spans="1:9" ht="47.25" outlineLevel="2" x14ac:dyDescent="0.25">
      <c r="A682" s="34" t="s">
        <v>1310</v>
      </c>
      <c r="B682" s="34" t="s">
        <v>1311</v>
      </c>
      <c r="C682" s="36" t="s">
        <v>1312</v>
      </c>
      <c r="D682" s="34" t="s">
        <v>58</v>
      </c>
      <c r="E682" s="30">
        <v>3.75</v>
      </c>
      <c r="F682" s="30">
        <v>526.24</v>
      </c>
      <c r="G682" s="32">
        <f t="shared" si="104"/>
        <v>666.9</v>
      </c>
      <c r="H682" s="33">
        <f t="shared" si="105"/>
        <v>2500.87</v>
      </c>
      <c r="I682" s="12"/>
    </row>
    <row r="683" spans="1:9" ht="47.25" outlineLevel="2" x14ac:dyDescent="0.25">
      <c r="A683" s="34" t="s">
        <v>1313</v>
      </c>
      <c r="B683" s="35">
        <v>92683</v>
      </c>
      <c r="C683" s="36" t="s">
        <v>1314</v>
      </c>
      <c r="D683" s="34" t="s">
        <v>113</v>
      </c>
      <c r="E683" s="30">
        <v>1</v>
      </c>
      <c r="F683" s="30">
        <v>45.41</v>
      </c>
      <c r="G683" s="32">
        <f t="shared" si="104"/>
        <v>57.54</v>
      </c>
      <c r="H683" s="33">
        <f t="shared" si="105"/>
        <v>57.54</v>
      </c>
      <c r="I683" s="12"/>
    </row>
    <row r="684" spans="1:9" ht="47.25" outlineLevel="2" x14ac:dyDescent="0.25">
      <c r="A684" s="34" t="s">
        <v>1315</v>
      </c>
      <c r="B684" s="35">
        <v>92706</v>
      </c>
      <c r="C684" s="36" t="s">
        <v>1316</v>
      </c>
      <c r="D684" s="34" t="s">
        <v>113</v>
      </c>
      <c r="E684" s="30">
        <v>4</v>
      </c>
      <c r="F684" s="30">
        <v>43.06</v>
      </c>
      <c r="G684" s="32">
        <f t="shared" si="104"/>
        <v>54.56</v>
      </c>
      <c r="H684" s="33">
        <f t="shared" si="105"/>
        <v>218.24</v>
      </c>
      <c r="I684" s="12"/>
    </row>
    <row r="685" spans="1:9" ht="47.25" outlineLevel="2" x14ac:dyDescent="0.25">
      <c r="A685" s="34" t="s">
        <v>1317</v>
      </c>
      <c r="B685" s="35">
        <v>92705</v>
      </c>
      <c r="C685" s="36" t="s">
        <v>1318</v>
      </c>
      <c r="D685" s="34" t="s">
        <v>113</v>
      </c>
      <c r="E685" s="30">
        <v>3</v>
      </c>
      <c r="F685" s="30">
        <v>26.61</v>
      </c>
      <c r="G685" s="32">
        <f t="shared" si="104"/>
        <v>33.72</v>
      </c>
      <c r="H685" s="33">
        <f t="shared" si="105"/>
        <v>101.16</v>
      </c>
      <c r="I685" s="12"/>
    </row>
    <row r="686" spans="1:9" ht="47.25" outlineLevel="2" x14ac:dyDescent="0.25">
      <c r="A686" s="34" t="s">
        <v>1319</v>
      </c>
      <c r="B686" s="35">
        <v>92704</v>
      </c>
      <c r="C686" s="36" t="s">
        <v>1320</v>
      </c>
      <c r="D686" s="34" t="s">
        <v>113</v>
      </c>
      <c r="E686" s="30">
        <v>2</v>
      </c>
      <c r="F686" s="30">
        <v>16.48</v>
      </c>
      <c r="G686" s="32">
        <f t="shared" si="104"/>
        <v>20.88</v>
      </c>
      <c r="H686" s="33">
        <f t="shared" si="105"/>
        <v>41.76</v>
      </c>
    </row>
    <row r="687" spans="1:9" ht="47.25" outlineLevel="2" x14ac:dyDescent="0.25">
      <c r="A687" s="34" t="s">
        <v>1321</v>
      </c>
      <c r="B687" s="35">
        <v>92900</v>
      </c>
      <c r="C687" s="36" t="s">
        <v>1322</v>
      </c>
      <c r="D687" s="34" t="s">
        <v>113</v>
      </c>
      <c r="E687" s="30">
        <v>2</v>
      </c>
      <c r="F687" s="30">
        <v>49.83</v>
      </c>
      <c r="G687" s="32">
        <f t="shared" si="104"/>
        <v>63.14</v>
      </c>
      <c r="H687" s="33">
        <f t="shared" si="105"/>
        <v>126.28</v>
      </c>
      <c r="I687" s="12"/>
    </row>
    <row r="688" spans="1:9" ht="47.25" outlineLevel="2" x14ac:dyDescent="0.25">
      <c r="A688" s="34" t="s">
        <v>1323</v>
      </c>
      <c r="B688" s="35">
        <v>92906</v>
      </c>
      <c r="C688" s="36" t="s">
        <v>1324</v>
      </c>
      <c r="D688" s="34" t="s">
        <v>113</v>
      </c>
      <c r="E688" s="30">
        <v>24</v>
      </c>
      <c r="F688" s="30">
        <v>34.130000000000003</v>
      </c>
      <c r="G688" s="32">
        <f t="shared" si="104"/>
        <v>43.25</v>
      </c>
      <c r="H688" s="33">
        <f t="shared" si="105"/>
        <v>1038</v>
      </c>
      <c r="I688" s="12"/>
    </row>
    <row r="689" spans="1:9" ht="47.25" outlineLevel="2" x14ac:dyDescent="0.25">
      <c r="A689" s="34" t="s">
        <v>1325</v>
      </c>
      <c r="B689" s="35">
        <v>92905</v>
      </c>
      <c r="C689" s="36" t="s">
        <v>1326</v>
      </c>
      <c r="D689" s="34" t="s">
        <v>113</v>
      </c>
      <c r="E689" s="30">
        <v>12</v>
      </c>
      <c r="F689" s="30">
        <v>27.63</v>
      </c>
      <c r="G689" s="32">
        <f t="shared" si="104"/>
        <v>35.01</v>
      </c>
      <c r="H689" s="33">
        <f t="shared" si="105"/>
        <v>420.12</v>
      </c>
      <c r="I689" s="12"/>
    </row>
    <row r="690" spans="1:9" ht="47.25" outlineLevel="2" x14ac:dyDescent="0.25">
      <c r="A690" s="34" t="s">
        <v>1327</v>
      </c>
      <c r="B690" s="35">
        <v>92904</v>
      </c>
      <c r="C690" s="36" t="s">
        <v>1328</v>
      </c>
      <c r="D690" s="34" t="s">
        <v>113</v>
      </c>
      <c r="E690" s="30">
        <v>66</v>
      </c>
      <c r="F690" s="30">
        <v>19.21</v>
      </c>
      <c r="G690" s="32">
        <f t="shared" si="104"/>
        <v>24.34</v>
      </c>
      <c r="H690" s="33">
        <f t="shared" si="105"/>
        <v>1606.44</v>
      </c>
      <c r="I690" s="12"/>
    </row>
    <row r="691" spans="1:9" ht="31.5" outlineLevel="2" x14ac:dyDescent="0.25">
      <c r="A691" s="34" t="s">
        <v>1329</v>
      </c>
      <c r="B691" s="35">
        <v>100557</v>
      </c>
      <c r="C691" s="36" t="s">
        <v>1228</v>
      </c>
      <c r="D691" s="34" t="s">
        <v>113</v>
      </c>
      <c r="E691" s="30">
        <v>1</v>
      </c>
      <c r="F691" s="30">
        <v>375.84</v>
      </c>
      <c r="G691" s="32">
        <f t="shared" si="104"/>
        <v>476.3</v>
      </c>
      <c r="H691" s="33">
        <f t="shared" si="105"/>
        <v>476.3</v>
      </c>
      <c r="I691" s="12"/>
    </row>
    <row r="692" spans="1:9" ht="63" outlineLevel="2" x14ac:dyDescent="0.25">
      <c r="A692" s="34" t="s">
        <v>1330</v>
      </c>
      <c r="B692" s="35">
        <v>95252</v>
      </c>
      <c r="C692" s="36" t="s">
        <v>1331</v>
      </c>
      <c r="D692" s="34" t="s">
        <v>113</v>
      </c>
      <c r="E692" s="30">
        <v>3</v>
      </c>
      <c r="F692" s="30">
        <v>105.15</v>
      </c>
      <c r="G692" s="32">
        <f t="shared" si="104"/>
        <v>133.25</v>
      </c>
      <c r="H692" s="33">
        <f t="shared" si="105"/>
        <v>399.75</v>
      </c>
      <c r="I692" s="12"/>
    </row>
    <row r="693" spans="1:9" ht="63" outlineLevel="2" x14ac:dyDescent="0.25">
      <c r="A693" s="34" t="s">
        <v>1332</v>
      </c>
      <c r="B693" s="35">
        <v>95250</v>
      </c>
      <c r="C693" s="36" t="s">
        <v>1232</v>
      </c>
      <c r="D693" s="34" t="s">
        <v>113</v>
      </c>
      <c r="E693" s="30">
        <v>3</v>
      </c>
      <c r="F693" s="30">
        <v>69.13</v>
      </c>
      <c r="G693" s="32">
        <f t="shared" si="104"/>
        <v>87.6</v>
      </c>
      <c r="H693" s="33">
        <f t="shared" si="105"/>
        <v>262.8</v>
      </c>
      <c r="I693" s="12"/>
    </row>
    <row r="694" spans="1:9" ht="31.5" outlineLevel="2" x14ac:dyDescent="0.25">
      <c r="A694" s="34" t="s">
        <v>1333</v>
      </c>
      <c r="B694" s="35">
        <v>99631</v>
      </c>
      <c r="C694" s="36" t="s">
        <v>1334</v>
      </c>
      <c r="D694" s="34" t="s">
        <v>113</v>
      </c>
      <c r="E694" s="30">
        <v>2</v>
      </c>
      <c r="F694" s="30">
        <v>83.57</v>
      </c>
      <c r="G694" s="32">
        <f t="shared" si="104"/>
        <v>105.9</v>
      </c>
      <c r="H694" s="33">
        <f t="shared" si="105"/>
        <v>211.8</v>
      </c>
      <c r="I694" s="12"/>
    </row>
    <row r="695" spans="1:9" ht="31.5" outlineLevel="2" x14ac:dyDescent="0.25">
      <c r="A695" s="34" t="s">
        <v>1335</v>
      </c>
      <c r="B695" s="35">
        <v>99620</v>
      </c>
      <c r="C695" s="36" t="s">
        <v>1238</v>
      </c>
      <c r="D695" s="34" t="s">
        <v>113</v>
      </c>
      <c r="E695" s="30">
        <v>2</v>
      </c>
      <c r="F695" s="30">
        <v>90.12</v>
      </c>
      <c r="G695" s="32">
        <f t="shared" si="104"/>
        <v>114.2</v>
      </c>
      <c r="H695" s="33">
        <f t="shared" si="105"/>
        <v>228.4</v>
      </c>
      <c r="I695" s="12"/>
    </row>
    <row r="696" spans="1:9" ht="63" outlineLevel="2" x14ac:dyDescent="0.25">
      <c r="A696" s="34" t="s">
        <v>1336</v>
      </c>
      <c r="B696" s="35">
        <v>91171</v>
      </c>
      <c r="C696" s="36" t="s">
        <v>1337</v>
      </c>
      <c r="D696" s="34" t="s">
        <v>74</v>
      </c>
      <c r="E696" s="30">
        <v>180</v>
      </c>
      <c r="F696" s="30">
        <v>2.72</v>
      </c>
      <c r="G696" s="32">
        <f t="shared" si="104"/>
        <v>3.44</v>
      </c>
      <c r="H696" s="33">
        <f t="shared" si="105"/>
        <v>619.20000000000005</v>
      </c>
    </row>
    <row r="697" spans="1:9" outlineLevel="2" x14ac:dyDescent="0.25">
      <c r="A697" s="34" t="s">
        <v>1338</v>
      </c>
      <c r="B697" s="35">
        <v>98397</v>
      </c>
      <c r="C697" s="36" t="s">
        <v>1339</v>
      </c>
      <c r="D697" s="34" t="s">
        <v>58</v>
      </c>
      <c r="E697" s="30">
        <v>98</v>
      </c>
      <c r="F697" s="30">
        <v>8</v>
      </c>
      <c r="G697" s="32">
        <f t="shared" si="104"/>
        <v>10.130000000000001</v>
      </c>
      <c r="H697" s="33">
        <f t="shared" si="105"/>
        <v>992.74</v>
      </c>
      <c r="I697" s="12"/>
    </row>
    <row r="698" spans="1:9" ht="47.25" outlineLevel="2" x14ac:dyDescent="0.25">
      <c r="A698" s="34" t="s">
        <v>1340</v>
      </c>
      <c r="B698" s="35">
        <v>100739</v>
      </c>
      <c r="C698" s="36" t="s">
        <v>1341</v>
      </c>
      <c r="D698" s="34" t="s">
        <v>58</v>
      </c>
      <c r="E698" s="30">
        <v>98</v>
      </c>
      <c r="F698" s="30">
        <v>6.6</v>
      </c>
      <c r="G698" s="32">
        <f t="shared" si="104"/>
        <v>8.36</v>
      </c>
      <c r="H698" s="33">
        <f t="shared" si="105"/>
        <v>819.28</v>
      </c>
      <c r="I698" s="12"/>
    </row>
    <row r="699" spans="1:9" outlineLevel="2" x14ac:dyDescent="0.25">
      <c r="A699" s="34" t="s">
        <v>1342</v>
      </c>
      <c r="B699" s="35">
        <v>72554</v>
      </c>
      <c r="C699" s="36" t="s">
        <v>1343</v>
      </c>
      <c r="D699" s="34" t="s">
        <v>113</v>
      </c>
      <c r="E699" s="30">
        <v>2</v>
      </c>
      <c r="F699" s="30">
        <v>462.75</v>
      </c>
      <c r="G699" s="32">
        <f t="shared" si="104"/>
        <v>586.44000000000005</v>
      </c>
      <c r="H699" s="33">
        <f t="shared" si="105"/>
        <v>1172.8800000000001</v>
      </c>
      <c r="I699" s="12"/>
    </row>
    <row r="700" spans="1:9" outlineLevel="2" x14ac:dyDescent="0.25">
      <c r="A700" s="34" t="s">
        <v>1344</v>
      </c>
      <c r="B700" s="34" t="s">
        <v>1345</v>
      </c>
      <c r="C700" s="36" t="s">
        <v>1346</v>
      </c>
      <c r="D700" s="34" t="s">
        <v>113</v>
      </c>
      <c r="E700" s="30">
        <v>1</v>
      </c>
      <c r="F700" s="30">
        <v>52.31</v>
      </c>
      <c r="G700" s="32">
        <f t="shared" si="104"/>
        <v>66.290000000000006</v>
      </c>
      <c r="H700" s="33">
        <f t="shared" si="105"/>
        <v>66.290000000000006</v>
      </c>
      <c r="I700" s="12"/>
    </row>
    <row r="701" spans="1:9" outlineLevel="2" x14ac:dyDescent="0.25">
      <c r="A701" s="34" t="s">
        <v>1347</v>
      </c>
      <c r="B701" s="34" t="s">
        <v>1348</v>
      </c>
      <c r="C701" s="36" t="s">
        <v>1349</v>
      </c>
      <c r="D701" s="34" t="s">
        <v>113</v>
      </c>
      <c r="E701" s="30">
        <v>1</v>
      </c>
      <c r="F701" s="30">
        <v>276.49</v>
      </c>
      <c r="G701" s="32">
        <f t="shared" si="104"/>
        <v>350.39</v>
      </c>
      <c r="H701" s="33">
        <f t="shared" si="105"/>
        <v>350.39</v>
      </c>
      <c r="I701" s="12"/>
    </row>
    <row r="702" spans="1:9" ht="31.5" outlineLevel="2" x14ac:dyDescent="0.25">
      <c r="A702" s="34" t="s">
        <v>1350</v>
      </c>
      <c r="B702" s="34" t="s">
        <v>1351</v>
      </c>
      <c r="C702" s="36" t="s">
        <v>1352</v>
      </c>
      <c r="D702" s="34" t="s">
        <v>113</v>
      </c>
      <c r="E702" s="30">
        <v>2</v>
      </c>
      <c r="F702" s="30">
        <v>52.31</v>
      </c>
      <c r="G702" s="32">
        <f t="shared" si="104"/>
        <v>66.290000000000006</v>
      </c>
      <c r="H702" s="33">
        <f t="shared" si="105"/>
        <v>132.58000000000001</v>
      </c>
      <c r="I702" s="12"/>
    </row>
    <row r="703" spans="1:9" outlineLevel="2" x14ac:dyDescent="0.25">
      <c r="A703" s="34" t="s">
        <v>1353</v>
      </c>
      <c r="B703" s="34" t="s">
        <v>1354</v>
      </c>
      <c r="C703" s="36" t="s">
        <v>1355</v>
      </c>
      <c r="D703" s="34" t="s">
        <v>113</v>
      </c>
      <c r="E703" s="30">
        <v>2</v>
      </c>
      <c r="F703" s="30">
        <v>181.56</v>
      </c>
      <c r="G703" s="32">
        <f t="shared" si="104"/>
        <v>230.09</v>
      </c>
      <c r="H703" s="33">
        <f t="shared" si="105"/>
        <v>460.18</v>
      </c>
      <c r="I703" s="12"/>
    </row>
    <row r="704" spans="1:9" outlineLevel="2" x14ac:dyDescent="0.25">
      <c r="A704" s="34" t="s">
        <v>1356</v>
      </c>
      <c r="B704" s="34" t="s">
        <v>1357</v>
      </c>
      <c r="C704" s="36" t="s">
        <v>1358</v>
      </c>
      <c r="D704" s="34" t="s">
        <v>113</v>
      </c>
      <c r="E704" s="30">
        <v>10</v>
      </c>
      <c r="F704" s="30">
        <v>39.22</v>
      </c>
      <c r="G704" s="32">
        <f t="shared" si="104"/>
        <v>49.7</v>
      </c>
      <c r="H704" s="33">
        <f t="shared" si="105"/>
        <v>497</v>
      </c>
      <c r="I704" s="12"/>
    </row>
    <row r="705" spans="1:9" s="12" customFormat="1" outlineLevel="1" x14ac:dyDescent="0.25">
      <c r="A705" s="34"/>
      <c r="B705" s="37"/>
      <c r="C705" s="38" t="s">
        <v>49</v>
      </c>
      <c r="D705" s="37"/>
      <c r="E705" s="39"/>
      <c r="F705" s="40"/>
      <c r="G705" s="41"/>
      <c r="H705" s="42">
        <f>SUM(H664:H704)</f>
        <v>24101.180000000004</v>
      </c>
    </row>
    <row r="706" spans="1:9" s="12" customFormat="1" outlineLevel="1" x14ac:dyDescent="0.25">
      <c r="A706" s="70"/>
      <c r="B706" s="37"/>
      <c r="C706" s="38" t="s">
        <v>1269</v>
      </c>
      <c r="D706" s="37"/>
      <c r="E706" s="39"/>
      <c r="F706" s="40"/>
      <c r="G706" s="41"/>
      <c r="H706" s="42">
        <f>H705</f>
        <v>24101.180000000004</v>
      </c>
    </row>
    <row r="707" spans="1:9" s="23" customFormat="1" ht="15.75" customHeight="1" x14ac:dyDescent="0.25">
      <c r="A707" s="24" t="s">
        <v>1359</v>
      </c>
      <c r="B707" s="25"/>
      <c r="C707" s="26" t="s">
        <v>1360</v>
      </c>
      <c r="D707" s="26"/>
      <c r="E707" s="26"/>
      <c r="F707" s="25"/>
      <c r="G707" s="25"/>
      <c r="H707" s="25"/>
      <c r="I707" s="22"/>
    </row>
    <row r="708" spans="1:9" outlineLevel="2" x14ac:dyDescent="0.25">
      <c r="A708" s="27" t="s">
        <v>1361</v>
      </c>
      <c r="B708" s="28"/>
      <c r="C708" s="29" t="s">
        <v>1362</v>
      </c>
      <c r="D708" s="28"/>
      <c r="E708" s="30"/>
      <c r="F708" s="31"/>
      <c r="G708" s="32"/>
      <c r="H708" s="33"/>
    </row>
    <row r="709" spans="1:9" ht="31.5" outlineLevel="2" x14ac:dyDescent="0.25">
      <c r="A709" s="34" t="s">
        <v>1363</v>
      </c>
      <c r="B709" s="35">
        <v>83635</v>
      </c>
      <c r="C709" s="36" t="s">
        <v>1364</v>
      </c>
      <c r="D709" s="34" t="s">
        <v>113</v>
      </c>
      <c r="E709" s="30">
        <v>2</v>
      </c>
      <c r="F709" s="30">
        <v>166.95</v>
      </c>
      <c r="G709" s="32">
        <f t="shared" ref="G709:G712" si="106">TRUNC(F709*(1+$E$2),2)</f>
        <v>211.57</v>
      </c>
      <c r="H709" s="33">
        <f t="shared" ref="H709:H712" si="107">TRUNC((G709*E709),2)</f>
        <v>423.14</v>
      </c>
    </row>
    <row r="710" spans="1:9" ht="31.5" outlineLevel="2" x14ac:dyDescent="0.25">
      <c r="A710" s="34" t="s">
        <v>1365</v>
      </c>
      <c r="B710" s="34" t="s">
        <v>1366</v>
      </c>
      <c r="C710" s="36" t="s">
        <v>1367</v>
      </c>
      <c r="D710" s="34" t="s">
        <v>113</v>
      </c>
      <c r="E710" s="30">
        <v>37</v>
      </c>
      <c r="F710" s="30">
        <v>12.77</v>
      </c>
      <c r="G710" s="32">
        <f t="shared" si="106"/>
        <v>16.18</v>
      </c>
      <c r="H710" s="33">
        <f t="shared" si="107"/>
        <v>598.66</v>
      </c>
      <c r="I710" s="12"/>
    </row>
    <row r="711" spans="1:9" outlineLevel="2" x14ac:dyDescent="0.25">
      <c r="A711" s="34" t="s">
        <v>1368</v>
      </c>
      <c r="B711" s="35">
        <v>72815</v>
      </c>
      <c r="C711" s="36" t="s">
        <v>1369</v>
      </c>
      <c r="D711" s="34" t="s">
        <v>58</v>
      </c>
      <c r="E711" s="30">
        <v>37</v>
      </c>
      <c r="F711" s="30">
        <v>45.19</v>
      </c>
      <c r="G711" s="32">
        <f t="shared" si="106"/>
        <v>57.26</v>
      </c>
      <c r="H711" s="33">
        <f t="shared" si="107"/>
        <v>2118.62</v>
      </c>
    </row>
    <row r="712" spans="1:9" outlineLevel="2" x14ac:dyDescent="0.25">
      <c r="A712" s="34" t="s">
        <v>1370</v>
      </c>
      <c r="B712" s="34" t="s">
        <v>1371</v>
      </c>
      <c r="C712" s="36" t="s">
        <v>1372</v>
      </c>
      <c r="D712" s="34" t="s">
        <v>113</v>
      </c>
      <c r="E712" s="30">
        <v>37</v>
      </c>
      <c r="F712" s="30">
        <v>165.13</v>
      </c>
      <c r="G712" s="32">
        <f t="shared" si="106"/>
        <v>209.26</v>
      </c>
      <c r="H712" s="33">
        <f t="shared" si="107"/>
        <v>7742.62</v>
      </c>
      <c r="I712" s="12"/>
    </row>
    <row r="713" spans="1:9" s="12" customFormat="1" outlineLevel="1" x14ac:dyDescent="0.25">
      <c r="A713" s="34"/>
      <c r="B713" s="37"/>
      <c r="C713" s="38" t="s">
        <v>49</v>
      </c>
      <c r="D713" s="37"/>
      <c r="E713" s="39"/>
      <c r="F713" s="40"/>
      <c r="G713" s="41"/>
      <c r="H713" s="42">
        <f>SUM(H709:H712)</f>
        <v>10883.04</v>
      </c>
    </row>
    <row r="714" spans="1:9" outlineLevel="2" x14ac:dyDescent="0.25">
      <c r="A714" s="27" t="s">
        <v>1373</v>
      </c>
      <c r="B714" s="28"/>
      <c r="C714" s="29" t="s">
        <v>1374</v>
      </c>
      <c r="D714" s="28"/>
      <c r="E714" s="30"/>
      <c r="F714" s="31"/>
      <c r="G714" s="32"/>
      <c r="H714" s="33"/>
    </row>
    <row r="715" spans="1:9" outlineLevel="2" x14ac:dyDescent="0.25">
      <c r="A715" s="34" t="s">
        <v>1375</v>
      </c>
      <c r="B715" s="34" t="s">
        <v>1376</v>
      </c>
      <c r="C715" s="36" t="s">
        <v>1377</v>
      </c>
      <c r="D715" s="34" t="s">
        <v>113</v>
      </c>
      <c r="E715" s="30">
        <v>1</v>
      </c>
      <c r="F715" s="30">
        <v>12.74</v>
      </c>
      <c r="G715" s="32">
        <f t="shared" ref="G715:G717" si="108">TRUNC(F715*(1+$E$2),2)</f>
        <v>16.14</v>
      </c>
      <c r="H715" s="33">
        <f t="shared" ref="H715:H717" si="109">TRUNC((G715*E715),2)</f>
        <v>16.14</v>
      </c>
    </row>
    <row r="716" spans="1:9" outlineLevel="2" x14ac:dyDescent="0.25">
      <c r="A716" s="34" t="s">
        <v>1378</v>
      </c>
      <c r="B716" s="34" t="s">
        <v>1379</v>
      </c>
      <c r="C716" s="36" t="s">
        <v>1380</v>
      </c>
      <c r="D716" s="34" t="s">
        <v>113</v>
      </c>
      <c r="E716" s="30">
        <v>1</v>
      </c>
      <c r="F716" s="30">
        <v>14.84</v>
      </c>
      <c r="G716" s="32">
        <f t="shared" si="108"/>
        <v>18.8</v>
      </c>
      <c r="H716" s="33">
        <f t="shared" si="109"/>
        <v>18.8</v>
      </c>
      <c r="I716" s="12"/>
    </row>
    <row r="717" spans="1:9" ht="47.25" outlineLevel="2" x14ac:dyDescent="0.25">
      <c r="A717" s="34" t="s">
        <v>1381</v>
      </c>
      <c r="B717" s="34" t="s">
        <v>1382</v>
      </c>
      <c r="C717" s="36" t="s">
        <v>1383</v>
      </c>
      <c r="D717" s="34" t="s">
        <v>113</v>
      </c>
      <c r="E717" s="30">
        <v>68</v>
      </c>
      <c r="F717" s="30">
        <v>19.89</v>
      </c>
      <c r="G717" s="32">
        <f t="shared" si="108"/>
        <v>25.2</v>
      </c>
      <c r="H717" s="33">
        <f t="shared" si="109"/>
        <v>1713.6</v>
      </c>
    </row>
    <row r="718" spans="1:9" s="12" customFormat="1" outlineLevel="1" x14ac:dyDescent="0.25">
      <c r="A718" s="34"/>
      <c r="B718" s="37"/>
      <c r="C718" s="38" t="s">
        <v>49</v>
      </c>
      <c r="D718" s="37"/>
      <c r="E718" s="39"/>
      <c r="F718" s="40"/>
      <c r="G718" s="41"/>
      <c r="H718" s="42">
        <f>SUM(H715:H717)</f>
        <v>1748.54</v>
      </c>
    </row>
    <row r="719" spans="1:9" outlineLevel="2" x14ac:dyDescent="0.25">
      <c r="A719" s="27" t="s">
        <v>1384</v>
      </c>
      <c r="B719" s="28"/>
      <c r="C719" s="29" t="s">
        <v>1385</v>
      </c>
      <c r="D719" s="28"/>
      <c r="E719" s="30"/>
      <c r="F719" s="31"/>
      <c r="G719" s="32"/>
      <c r="H719" s="33"/>
    </row>
    <row r="720" spans="1:9" ht="31.5" outlineLevel="2" x14ac:dyDescent="0.25">
      <c r="A720" s="34" t="s">
        <v>1386</v>
      </c>
      <c r="B720" s="35">
        <v>97599</v>
      </c>
      <c r="C720" s="36" t="s">
        <v>1135</v>
      </c>
      <c r="D720" s="34" t="s">
        <v>113</v>
      </c>
      <c r="E720" s="30">
        <v>355</v>
      </c>
      <c r="F720" s="30">
        <v>23.2</v>
      </c>
      <c r="G720" s="32">
        <f t="shared" ref="G720" si="110">TRUNC(F720*(1+$E$2),2)</f>
        <v>29.4</v>
      </c>
      <c r="H720" s="33">
        <f t="shared" ref="H720" si="111">TRUNC((G720*E720),2)</f>
        <v>10437</v>
      </c>
    </row>
    <row r="721" spans="1:9" s="12" customFormat="1" outlineLevel="1" x14ac:dyDescent="0.25">
      <c r="A721" s="34"/>
      <c r="B721" s="37"/>
      <c r="C721" s="38" t="s">
        <v>49</v>
      </c>
      <c r="D721" s="37"/>
      <c r="E721" s="39"/>
      <c r="F721" s="40"/>
      <c r="G721" s="41"/>
      <c r="H721" s="42">
        <f>SUM(H720:H720)</f>
        <v>10437</v>
      </c>
    </row>
    <row r="722" spans="1:9" outlineLevel="2" x14ac:dyDescent="0.25">
      <c r="A722" s="27" t="s">
        <v>1387</v>
      </c>
      <c r="B722" s="28"/>
      <c r="C722" s="29" t="s">
        <v>1388</v>
      </c>
      <c r="D722" s="28"/>
      <c r="E722" s="30"/>
      <c r="F722" s="31"/>
      <c r="G722" s="32"/>
      <c r="H722" s="33"/>
    </row>
    <row r="723" spans="1:9" ht="31.5" outlineLevel="2" x14ac:dyDescent="0.25">
      <c r="A723" s="34" t="s">
        <v>1389</v>
      </c>
      <c r="B723" s="34" t="s">
        <v>1390</v>
      </c>
      <c r="C723" s="36" t="s">
        <v>1391</v>
      </c>
      <c r="D723" s="34" t="s">
        <v>113</v>
      </c>
      <c r="E723" s="30">
        <v>19</v>
      </c>
      <c r="F723" s="30">
        <v>64.37</v>
      </c>
      <c r="G723" s="32">
        <f t="shared" ref="G723:G734" si="112">TRUNC(F723*(1+$E$2),2)</f>
        <v>81.569999999999993</v>
      </c>
      <c r="H723" s="33">
        <f t="shared" ref="H723:H734" si="113">TRUNC((G723*E723),2)</f>
        <v>1549.83</v>
      </c>
    </row>
    <row r="724" spans="1:9" ht="31.5" outlineLevel="2" x14ac:dyDescent="0.25">
      <c r="A724" s="34" t="s">
        <v>1392</v>
      </c>
      <c r="B724" s="34" t="s">
        <v>1393</v>
      </c>
      <c r="C724" s="36" t="s">
        <v>1394</v>
      </c>
      <c r="D724" s="34" t="s">
        <v>113</v>
      </c>
      <c r="E724" s="30">
        <v>19</v>
      </c>
      <c r="F724" s="30">
        <v>81.81</v>
      </c>
      <c r="G724" s="32">
        <f t="shared" si="112"/>
        <v>103.67</v>
      </c>
      <c r="H724" s="33">
        <f t="shared" si="113"/>
        <v>1969.73</v>
      </c>
      <c r="I724" s="12"/>
    </row>
    <row r="725" spans="1:9" ht="31.5" outlineLevel="2" x14ac:dyDescent="0.25">
      <c r="A725" s="34" t="s">
        <v>1395</v>
      </c>
      <c r="B725" s="34" t="s">
        <v>1396</v>
      </c>
      <c r="C725" s="36" t="s">
        <v>1397</v>
      </c>
      <c r="D725" s="34" t="s">
        <v>113</v>
      </c>
      <c r="E725" s="30">
        <v>1</v>
      </c>
      <c r="F725" s="30">
        <v>548.28</v>
      </c>
      <c r="G725" s="32">
        <f t="shared" si="112"/>
        <v>694.83</v>
      </c>
      <c r="H725" s="33">
        <f t="shared" si="113"/>
        <v>694.83</v>
      </c>
    </row>
    <row r="726" spans="1:9" ht="31.5" outlineLevel="2" x14ac:dyDescent="0.25">
      <c r="A726" s="34" t="s">
        <v>1398</v>
      </c>
      <c r="B726" s="34" t="s">
        <v>1399</v>
      </c>
      <c r="C726" s="36" t="s">
        <v>1400</v>
      </c>
      <c r="D726" s="34" t="s">
        <v>113</v>
      </c>
      <c r="E726" s="30">
        <v>1</v>
      </c>
      <c r="F726" s="30">
        <v>213.36</v>
      </c>
      <c r="G726" s="32">
        <f t="shared" si="112"/>
        <v>270.39</v>
      </c>
      <c r="H726" s="33">
        <f t="shared" si="113"/>
        <v>270.39</v>
      </c>
      <c r="I726" s="12"/>
    </row>
    <row r="727" spans="1:9" ht="31.5" outlineLevel="2" x14ac:dyDescent="0.25">
      <c r="A727" s="34" t="s">
        <v>1401</v>
      </c>
      <c r="B727" s="35">
        <v>100556</v>
      </c>
      <c r="C727" s="36" t="s">
        <v>1402</v>
      </c>
      <c r="D727" s="34" t="s">
        <v>113</v>
      </c>
      <c r="E727" s="30">
        <v>34</v>
      </c>
      <c r="F727" s="30">
        <v>29.6</v>
      </c>
      <c r="G727" s="32">
        <f t="shared" si="112"/>
        <v>37.51</v>
      </c>
      <c r="H727" s="33">
        <f t="shared" si="113"/>
        <v>1275.3399999999999</v>
      </c>
    </row>
    <row r="728" spans="1:9" ht="47.25" outlineLevel="2" x14ac:dyDescent="0.25">
      <c r="A728" s="34" t="s">
        <v>1403</v>
      </c>
      <c r="B728" s="35">
        <v>97891</v>
      </c>
      <c r="C728" s="36" t="s">
        <v>1404</v>
      </c>
      <c r="D728" s="34" t="s">
        <v>113</v>
      </c>
      <c r="E728" s="30">
        <v>4</v>
      </c>
      <c r="F728" s="30">
        <v>143.91999999999999</v>
      </c>
      <c r="G728" s="32">
        <f t="shared" si="112"/>
        <v>182.38</v>
      </c>
      <c r="H728" s="33">
        <f t="shared" si="113"/>
        <v>729.52</v>
      </c>
      <c r="I728" s="12"/>
    </row>
    <row r="729" spans="1:9" ht="31.5" outlineLevel="2" x14ac:dyDescent="0.25">
      <c r="A729" s="34" t="s">
        <v>1405</v>
      </c>
      <c r="B729" s="35">
        <v>91939</v>
      </c>
      <c r="C729" s="36" t="s">
        <v>929</v>
      </c>
      <c r="D729" s="34" t="s">
        <v>113</v>
      </c>
      <c r="E729" s="30">
        <v>38</v>
      </c>
      <c r="F729" s="30">
        <v>19.03</v>
      </c>
      <c r="G729" s="32">
        <f t="shared" si="112"/>
        <v>24.11</v>
      </c>
      <c r="H729" s="33">
        <f t="shared" si="113"/>
        <v>916.18</v>
      </c>
      <c r="I729" s="12"/>
    </row>
    <row r="730" spans="1:9" ht="47.25" outlineLevel="2" x14ac:dyDescent="0.25">
      <c r="A730" s="34" t="s">
        <v>1406</v>
      </c>
      <c r="B730" s="35">
        <v>91856</v>
      </c>
      <c r="C730" s="36" t="s">
        <v>1032</v>
      </c>
      <c r="D730" s="34" t="s">
        <v>74</v>
      </c>
      <c r="E730" s="30">
        <v>475</v>
      </c>
      <c r="F730" s="30">
        <v>7.63</v>
      </c>
      <c r="G730" s="32">
        <f t="shared" si="112"/>
        <v>9.66</v>
      </c>
      <c r="H730" s="33">
        <f t="shared" si="113"/>
        <v>4588.5</v>
      </c>
      <c r="I730" s="12"/>
    </row>
    <row r="731" spans="1:9" ht="47.25" outlineLevel="2" x14ac:dyDescent="0.25">
      <c r="A731" s="34" t="s">
        <v>1407</v>
      </c>
      <c r="B731" s="34" t="s">
        <v>1408</v>
      </c>
      <c r="C731" s="36" t="s">
        <v>1409</v>
      </c>
      <c r="D731" s="34" t="s">
        <v>74</v>
      </c>
      <c r="E731" s="30">
        <v>1150</v>
      </c>
      <c r="F731" s="30">
        <v>5.54</v>
      </c>
      <c r="G731" s="32">
        <f t="shared" si="112"/>
        <v>7.02</v>
      </c>
      <c r="H731" s="33">
        <f t="shared" si="113"/>
        <v>8073</v>
      </c>
      <c r="I731" s="12"/>
    </row>
    <row r="732" spans="1:9" ht="47.25" outlineLevel="2" x14ac:dyDescent="0.25">
      <c r="A732" s="34" t="s">
        <v>1410</v>
      </c>
      <c r="B732" s="35">
        <v>91926</v>
      </c>
      <c r="C732" s="36" t="s">
        <v>893</v>
      </c>
      <c r="D732" s="34" t="s">
        <v>74</v>
      </c>
      <c r="E732" s="30">
        <v>1224</v>
      </c>
      <c r="F732" s="30">
        <v>2.73</v>
      </c>
      <c r="G732" s="32">
        <f t="shared" si="112"/>
        <v>3.45</v>
      </c>
      <c r="H732" s="33">
        <f t="shared" si="113"/>
        <v>4222.8</v>
      </c>
      <c r="I732" s="12"/>
    </row>
    <row r="733" spans="1:9" ht="63" outlineLevel="2" x14ac:dyDescent="0.25">
      <c r="A733" s="34" t="s">
        <v>1411</v>
      </c>
      <c r="B733" s="34" t="s">
        <v>1412</v>
      </c>
      <c r="C733" s="36" t="s">
        <v>1413</v>
      </c>
      <c r="D733" s="34" t="s">
        <v>113</v>
      </c>
      <c r="E733" s="30">
        <v>19</v>
      </c>
      <c r="F733" s="30">
        <v>12.84</v>
      </c>
      <c r="G733" s="32">
        <f t="shared" si="112"/>
        <v>16.27</v>
      </c>
      <c r="H733" s="33">
        <f t="shared" si="113"/>
        <v>309.13</v>
      </c>
    </row>
    <row r="734" spans="1:9" ht="31.5" outlineLevel="2" x14ac:dyDescent="0.25">
      <c r="A734" s="34" t="s">
        <v>1414</v>
      </c>
      <c r="B734" s="34" t="s">
        <v>1415</v>
      </c>
      <c r="C734" s="36" t="s">
        <v>1416</v>
      </c>
      <c r="D734" s="34" t="s">
        <v>113</v>
      </c>
      <c r="E734" s="30">
        <v>175</v>
      </c>
      <c r="F734" s="30">
        <v>112.1</v>
      </c>
      <c r="G734" s="32">
        <f t="shared" si="112"/>
        <v>142.06</v>
      </c>
      <c r="H734" s="33">
        <f t="shared" si="113"/>
        <v>24860.5</v>
      </c>
      <c r="I734" s="12"/>
    </row>
    <row r="735" spans="1:9" s="12" customFormat="1" outlineLevel="1" x14ac:dyDescent="0.25">
      <c r="A735" s="34"/>
      <c r="B735" s="37"/>
      <c r="C735" s="38" t="s">
        <v>49</v>
      </c>
      <c r="D735" s="37"/>
      <c r="E735" s="39"/>
      <c r="F735" s="40"/>
      <c r="G735" s="41"/>
      <c r="H735" s="42">
        <f>SUM(H723:H734)</f>
        <v>49459.75</v>
      </c>
    </row>
    <row r="736" spans="1:9" outlineLevel="2" x14ac:dyDescent="0.25">
      <c r="A736" s="27" t="s">
        <v>1417</v>
      </c>
      <c r="B736" s="28"/>
      <c r="C736" s="29" t="s">
        <v>1418</v>
      </c>
      <c r="D736" s="28"/>
      <c r="E736" s="30"/>
      <c r="F736" s="31"/>
      <c r="G736" s="32"/>
      <c r="H736" s="33"/>
    </row>
    <row r="737" spans="1:9" ht="63" outlineLevel="2" x14ac:dyDescent="0.25">
      <c r="A737" s="34" t="s">
        <v>1419</v>
      </c>
      <c r="B737" s="34" t="s">
        <v>1412</v>
      </c>
      <c r="C737" s="36" t="s">
        <v>1413</v>
      </c>
      <c r="D737" s="34" t="s">
        <v>113</v>
      </c>
      <c r="E737" s="30">
        <v>19</v>
      </c>
      <c r="F737" s="30">
        <v>12.84</v>
      </c>
      <c r="G737" s="32">
        <f t="shared" ref="G737:G765" si="114">TRUNC(F737*(1+$E$2),2)</f>
        <v>16.27</v>
      </c>
      <c r="H737" s="33">
        <f t="shared" ref="H737:H765" si="115">TRUNC((G737*E737),2)</f>
        <v>309.13</v>
      </c>
    </row>
    <row r="738" spans="1:9" ht="63" outlineLevel="2" x14ac:dyDescent="0.25">
      <c r="A738" s="34" t="s">
        <v>1420</v>
      </c>
      <c r="B738" s="34" t="s">
        <v>1412</v>
      </c>
      <c r="C738" s="36" t="s">
        <v>1413</v>
      </c>
      <c r="D738" s="34" t="s">
        <v>113</v>
      </c>
      <c r="E738" s="30">
        <v>19</v>
      </c>
      <c r="F738" s="30">
        <v>12.84</v>
      </c>
      <c r="G738" s="32">
        <f t="shared" si="114"/>
        <v>16.27</v>
      </c>
      <c r="H738" s="33">
        <f t="shared" si="115"/>
        <v>309.13</v>
      </c>
      <c r="I738" s="12"/>
    </row>
    <row r="739" spans="1:9" outlineLevel="2" x14ac:dyDescent="0.25">
      <c r="A739" s="34" t="s">
        <v>1421</v>
      </c>
      <c r="B739" s="34" t="s">
        <v>1422</v>
      </c>
      <c r="C739" s="36" t="s">
        <v>1423</v>
      </c>
      <c r="D739" s="34" t="s">
        <v>113</v>
      </c>
      <c r="E739" s="30">
        <v>2</v>
      </c>
      <c r="F739" s="30">
        <v>5095.88</v>
      </c>
      <c r="G739" s="32">
        <f t="shared" si="114"/>
        <v>6458</v>
      </c>
      <c r="H739" s="33">
        <f t="shared" si="115"/>
        <v>12916</v>
      </c>
    </row>
    <row r="740" spans="1:9" ht="63" outlineLevel="2" x14ac:dyDescent="0.25">
      <c r="A740" s="34" t="s">
        <v>1424</v>
      </c>
      <c r="B740" s="35">
        <v>94473</v>
      </c>
      <c r="C740" s="36" t="s">
        <v>1425</v>
      </c>
      <c r="D740" s="34" t="s">
        <v>113</v>
      </c>
      <c r="E740" s="30">
        <v>46</v>
      </c>
      <c r="F740" s="30">
        <v>67.83</v>
      </c>
      <c r="G740" s="32">
        <f t="shared" si="114"/>
        <v>85.96</v>
      </c>
      <c r="H740" s="33">
        <f t="shared" si="115"/>
        <v>3954.16</v>
      </c>
      <c r="I740" s="12"/>
    </row>
    <row r="741" spans="1:9" ht="63" outlineLevel="2" x14ac:dyDescent="0.25">
      <c r="A741" s="34" t="s">
        <v>1426</v>
      </c>
      <c r="B741" s="35">
        <v>94475</v>
      </c>
      <c r="C741" s="36" t="s">
        <v>1427</v>
      </c>
      <c r="D741" s="34" t="s">
        <v>113</v>
      </c>
      <c r="E741" s="30">
        <v>1</v>
      </c>
      <c r="F741" s="30">
        <v>92.94</v>
      </c>
      <c r="G741" s="32">
        <f t="shared" si="114"/>
        <v>117.78</v>
      </c>
      <c r="H741" s="33">
        <f t="shared" si="115"/>
        <v>117.78</v>
      </c>
      <c r="I741" s="12"/>
    </row>
    <row r="742" spans="1:9" ht="63" outlineLevel="2" x14ac:dyDescent="0.25">
      <c r="A742" s="34" t="s">
        <v>1428</v>
      </c>
      <c r="B742" s="35">
        <v>94474</v>
      </c>
      <c r="C742" s="36" t="s">
        <v>1429</v>
      </c>
      <c r="D742" s="34" t="s">
        <v>113</v>
      </c>
      <c r="E742" s="30">
        <v>7</v>
      </c>
      <c r="F742" s="30">
        <v>73.459999999999994</v>
      </c>
      <c r="G742" s="32">
        <f t="shared" si="114"/>
        <v>93.09</v>
      </c>
      <c r="H742" s="33">
        <f t="shared" si="115"/>
        <v>651.63</v>
      </c>
      <c r="I742" s="12"/>
    </row>
    <row r="743" spans="1:9" ht="47.25" outlineLevel="2" x14ac:dyDescent="0.25">
      <c r="A743" s="34" t="s">
        <v>1430</v>
      </c>
      <c r="B743" s="34" t="s">
        <v>1431</v>
      </c>
      <c r="C743" s="36" t="s">
        <v>1432</v>
      </c>
      <c r="D743" s="34" t="s">
        <v>113</v>
      </c>
      <c r="E743" s="30">
        <v>1</v>
      </c>
      <c r="F743" s="30">
        <v>184.65</v>
      </c>
      <c r="G743" s="32">
        <f t="shared" si="114"/>
        <v>234</v>
      </c>
      <c r="H743" s="33">
        <f t="shared" si="115"/>
        <v>234</v>
      </c>
      <c r="I743" s="12"/>
    </row>
    <row r="744" spans="1:9" ht="63" outlineLevel="2" x14ac:dyDescent="0.25">
      <c r="A744" s="34" t="s">
        <v>1433</v>
      </c>
      <c r="B744" s="35">
        <v>94476</v>
      </c>
      <c r="C744" s="36" t="s">
        <v>1434</v>
      </c>
      <c r="D744" s="34" t="s">
        <v>113</v>
      </c>
      <c r="E744" s="30">
        <v>2</v>
      </c>
      <c r="F744" s="30">
        <v>103.79</v>
      </c>
      <c r="G744" s="32">
        <f t="shared" si="114"/>
        <v>131.53</v>
      </c>
      <c r="H744" s="33">
        <f t="shared" si="115"/>
        <v>263.06</v>
      </c>
      <c r="I744" s="12"/>
    </row>
    <row r="745" spans="1:9" ht="31.5" outlineLevel="2" x14ac:dyDescent="0.25">
      <c r="A745" s="34" t="s">
        <v>1435</v>
      </c>
      <c r="B745" s="35">
        <v>72306</v>
      </c>
      <c r="C745" s="36" t="s">
        <v>1436</v>
      </c>
      <c r="D745" s="34" t="s">
        <v>113</v>
      </c>
      <c r="E745" s="30">
        <v>14</v>
      </c>
      <c r="F745" s="30">
        <v>166.87</v>
      </c>
      <c r="G745" s="32">
        <f t="shared" si="114"/>
        <v>211.47</v>
      </c>
      <c r="H745" s="33">
        <f t="shared" si="115"/>
        <v>2960.58</v>
      </c>
      <c r="I745" s="12"/>
    </row>
    <row r="746" spans="1:9" ht="47.25" outlineLevel="2" x14ac:dyDescent="0.25">
      <c r="A746" s="34" t="s">
        <v>1437</v>
      </c>
      <c r="B746" s="35">
        <v>97487</v>
      </c>
      <c r="C746" s="36" t="s">
        <v>1438</v>
      </c>
      <c r="D746" s="34" t="s">
        <v>113</v>
      </c>
      <c r="E746" s="30">
        <v>3</v>
      </c>
      <c r="F746" s="30">
        <v>153.08000000000001</v>
      </c>
      <c r="G746" s="32">
        <f t="shared" si="114"/>
        <v>193.99</v>
      </c>
      <c r="H746" s="33">
        <f t="shared" si="115"/>
        <v>581.97</v>
      </c>
      <c r="I746" s="12"/>
    </row>
    <row r="747" spans="1:9" ht="47.25" outlineLevel="2" x14ac:dyDescent="0.25">
      <c r="A747" s="34" t="s">
        <v>1439</v>
      </c>
      <c r="B747" s="34" t="s">
        <v>1440</v>
      </c>
      <c r="C747" s="36" t="s">
        <v>1441</v>
      </c>
      <c r="D747" s="34" t="s">
        <v>113</v>
      </c>
      <c r="E747" s="30">
        <v>3</v>
      </c>
      <c r="F747" s="30">
        <v>62.96</v>
      </c>
      <c r="G747" s="32">
        <f t="shared" si="114"/>
        <v>79.78</v>
      </c>
      <c r="H747" s="33">
        <f t="shared" si="115"/>
        <v>239.34</v>
      </c>
      <c r="I747" s="12"/>
    </row>
    <row r="748" spans="1:9" ht="47.25" outlineLevel="2" x14ac:dyDescent="0.25">
      <c r="A748" s="34" t="s">
        <v>1442</v>
      </c>
      <c r="B748" s="34" t="s">
        <v>1443</v>
      </c>
      <c r="C748" s="36" t="s">
        <v>1444</v>
      </c>
      <c r="D748" s="34" t="s">
        <v>113</v>
      </c>
      <c r="E748" s="30">
        <v>13</v>
      </c>
      <c r="F748" s="30">
        <v>95.07</v>
      </c>
      <c r="G748" s="32">
        <f t="shared" si="114"/>
        <v>120.48</v>
      </c>
      <c r="H748" s="33">
        <f t="shared" si="115"/>
        <v>1566.24</v>
      </c>
      <c r="I748" s="12"/>
    </row>
    <row r="749" spans="1:9" outlineLevel="2" x14ac:dyDescent="0.25">
      <c r="A749" s="34" t="s">
        <v>1445</v>
      </c>
      <c r="B749" s="35">
        <v>72681</v>
      </c>
      <c r="C749" s="36" t="s">
        <v>1446</v>
      </c>
      <c r="D749" s="34" t="s">
        <v>113</v>
      </c>
      <c r="E749" s="30">
        <v>8</v>
      </c>
      <c r="F749" s="30">
        <v>94.93</v>
      </c>
      <c r="G749" s="32">
        <f t="shared" si="114"/>
        <v>120.3</v>
      </c>
      <c r="H749" s="33">
        <f t="shared" si="115"/>
        <v>962.4</v>
      </c>
      <c r="I749" s="12"/>
    </row>
    <row r="750" spans="1:9" ht="47.25" outlineLevel="2" x14ac:dyDescent="0.25">
      <c r="A750" s="34" t="s">
        <v>1447</v>
      </c>
      <c r="B750" s="35">
        <v>92377</v>
      </c>
      <c r="C750" s="36" t="s">
        <v>1448</v>
      </c>
      <c r="D750" s="34" t="s">
        <v>113</v>
      </c>
      <c r="E750" s="30">
        <v>4</v>
      </c>
      <c r="F750" s="30">
        <v>54.02</v>
      </c>
      <c r="G750" s="32">
        <f t="shared" si="114"/>
        <v>68.45</v>
      </c>
      <c r="H750" s="33">
        <f t="shared" si="115"/>
        <v>273.8</v>
      </c>
    </row>
    <row r="751" spans="1:9" ht="47.25" outlineLevel="2" x14ac:dyDescent="0.25">
      <c r="A751" s="34" t="s">
        <v>1449</v>
      </c>
      <c r="B751" s="34" t="s">
        <v>1450</v>
      </c>
      <c r="C751" s="36" t="s">
        <v>1451</v>
      </c>
      <c r="D751" s="34" t="s">
        <v>74</v>
      </c>
      <c r="E751" s="30">
        <v>198</v>
      </c>
      <c r="F751" s="30">
        <v>117.01</v>
      </c>
      <c r="G751" s="32">
        <f t="shared" si="114"/>
        <v>148.28</v>
      </c>
      <c r="H751" s="33">
        <f t="shared" si="115"/>
        <v>29359.439999999999</v>
      </c>
      <c r="I751" s="12"/>
    </row>
    <row r="752" spans="1:9" ht="47.25" outlineLevel="2" x14ac:dyDescent="0.25">
      <c r="A752" s="34" t="s">
        <v>1452</v>
      </c>
      <c r="B752" s="35">
        <v>92336</v>
      </c>
      <c r="C752" s="36" t="s">
        <v>1453</v>
      </c>
      <c r="D752" s="34" t="s">
        <v>74</v>
      </c>
      <c r="E752" s="30">
        <v>236.2</v>
      </c>
      <c r="F752" s="30">
        <v>68.430000000000007</v>
      </c>
      <c r="G752" s="32">
        <f t="shared" si="114"/>
        <v>86.72</v>
      </c>
      <c r="H752" s="33">
        <f t="shared" si="115"/>
        <v>20483.259999999998</v>
      </c>
      <c r="I752" s="12"/>
    </row>
    <row r="753" spans="1:9" ht="47.25" outlineLevel="2" x14ac:dyDescent="0.25">
      <c r="A753" s="34" t="s">
        <v>1454</v>
      </c>
      <c r="B753" s="35">
        <v>92337</v>
      </c>
      <c r="C753" s="36" t="s">
        <v>1455</v>
      </c>
      <c r="D753" s="34" t="s">
        <v>74</v>
      </c>
      <c r="E753" s="30">
        <v>22</v>
      </c>
      <c r="F753" s="30">
        <v>89.99</v>
      </c>
      <c r="G753" s="32">
        <f t="shared" si="114"/>
        <v>114.04</v>
      </c>
      <c r="H753" s="33">
        <f t="shared" si="115"/>
        <v>2508.88</v>
      </c>
      <c r="I753" s="12"/>
    </row>
    <row r="754" spans="1:9" ht="47.25" outlineLevel="2" x14ac:dyDescent="0.25">
      <c r="A754" s="34" t="s">
        <v>1456</v>
      </c>
      <c r="B754" s="34" t="s">
        <v>1457</v>
      </c>
      <c r="C754" s="36" t="s">
        <v>1458</v>
      </c>
      <c r="D754" s="34" t="s">
        <v>113</v>
      </c>
      <c r="E754" s="30">
        <v>14</v>
      </c>
      <c r="F754" s="30">
        <v>227.63</v>
      </c>
      <c r="G754" s="32">
        <f t="shared" si="114"/>
        <v>288.47000000000003</v>
      </c>
      <c r="H754" s="33">
        <f t="shared" si="115"/>
        <v>4038.58</v>
      </c>
      <c r="I754" s="12"/>
    </row>
    <row r="755" spans="1:9" ht="47.25" outlineLevel="2" x14ac:dyDescent="0.25">
      <c r="A755" s="34" t="s">
        <v>1459</v>
      </c>
      <c r="B755" s="34" t="s">
        <v>1460</v>
      </c>
      <c r="C755" s="36" t="s">
        <v>1461</v>
      </c>
      <c r="D755" s="34" t="s">
        <v>113</v>
      </c>
      <c r="E755" s="30">
        <v>2</v>
      </c>
      <c r="F755" s="30">
        <v>147.97</v>
      </c>
      <c r="G755" s="32">
        <f t="shared" si="114"/>
        <v>187.52</v>
      </c>
      <c r="H755" s="33">
        <f t="shared" si="115"/>
        <v>375.04</v>
      </c>
      <c r="I755" s="12"/>
    </row>
    <row r="756" spans="1:9" ht="47.25" outlineLevel="2" x14ac:dyDescent="0.25">
      <c r="A756" s="34" t="s">
        <v>1462</v>
      </c>
      <c r="B756" s="34" t="s">
        <v>1463</v>
      </c>
      <c r="C756" s="36" t="s">
        <v>1464</v>
      </c>
      <c r="D756" s="34" t="s">
        <v>113</v>
      </c>
      <c r="E756" s="30">
        <v>2</v>
      </c>
      <c r="F756" s="30">
        <v>261.08</v>
      </c>
      <c r="G756" s="32">
        <f t="shared" si="114"/>
        <v>330.86</v>
      </c>
      <c r="H756" s="33">
        <f t="shared" si="115"/>
        <v>661.72</v>
      </c>
      <c r="I756" s="12"/>
    </row>
    <row r="757" spans="1:9" ht="47.25" outlineLevel="2" x14ac:dyDescent="0.25">
      <c r="A757" s="34" t="s">
        <v>1465</v>
      </c>
      <c r="B757" s="35">
        <v>97495</v>
      </c>
      <c r="C757" s="36" t="s">
        <v>1466</v>
      </c>
      <c r="D757" s="34" t="s">
        <v>113</v>
      </c>
      <c r="E757" s="30">
        <v>6</v>
      </c>
      <c r="F757" s="30">
        <v>245.12</v>
      </c>
      <c r="G757" s="32">
        <f t="shared" si="114"/>
        <v>310.64</v>
      </c>
      <c r="H757" s="33">
        <f t="shared" si="115"/>
        <v>1863.84</v>
      </c>
      <c r="I757" s="12"/>
    </row>
    <row r="758" spans="1:9" ht="63" outlineLevel="2" x14ac:dyDescent="0.25">
      <c r="A758" s="34" t="s">
        <v>1467</v>
      </c>
      <c r="B758" s="34" t="s">
        <v>1468</v>
      </c>
      <c r="C758" s="36" t="s">
        <v>1469</v>
      </c>
      <c r="D758" s="34" t="s">
        <v>113</v>
      </c>
      <c r="E758" s="30">
        <v>4</v>
      </c>
      <c r="F758" s="30">
        <v>325.33</v>
      </c>
      <c r="G758" s="32">
        <f t="shared" si="114"/>
        <v>412.29</v>
      </c>
      <c r="H758" s="33">
        <f t="shared" si="115"/>
        <v>1649.16</v>
      </c>
      <c r="I758" s="12"/>
    </row>
    <row r="759" spans="1:9" ht="63" outlineLevel="2" x14ac:dyDescent="0.25">
      <c r="A759" s="34" t="s">
        <v>1470</v>
      </c>
      <c r="B759" s="35">
        <v>94499</v>
      </c>
      <c r="C759" s="36" t="s">
        <v>1471</v>
      </c>
      <c r="D759" s="34" t="s">
        <v>113</v>
      </c>
      <c r="E759" s="30">
        <v>1</v>
      </c>
      <c r="F759" s="30">
        <v>184.05</v>
      </c>
      <c r="G759" s="32">
        <f t="shared" si="114"/>
        <v>233.24</v>
      </c>
      <c r="H759" s="33">
        <f t="shared" si="115"/>
        <v>233.24</v>
      </c>
      <c r="I759" s="12"/>
    </row>
    <row r="760" spans="1:9" ht="63" outlineLevel="2" x14ac:dyDescent="0.25">
      <c r="A760" s="34" t="s">
        <v>1472</v>
      </c>
      <c r="B760" s="35">
        <v>94499</v>
      </c>
      <c r="C760" s="36" t="s">
        <v>1471</v>
      </c>
      <c r="D760" s="34" t="s">
        <v>113</v>
      </c>
      <c r="E760" s="30">
        <v>2</v>
      </c>
      <c r="F760" s="30">
        <v>184.05</v>
      </c>
      <c r="G760" s="32">
        <f t="shared" si="114"/>
        <v>233.24</v>
      </c>
      <c r="H760" s="33">
        <f t="shared" si="115"/>
        <v>466.48</v>
      </c>
    </row>
    <row r="761" spans="1:9" ht="63" outlineLevel="2" x14ac:dyDescent="0.25">
      <c r="A761" s="34" t="s">
        <v>1473</v>
      </c>
      <c r="B761" s="35">
        <v>94499</v>
      </c>
      <c r="C761" s="36" t="s">
        <v>1471</v>
      </c>
      <c r="D761" s="34" t="s">
        <v>113</v>
      </c>
      <c r="E761" s="30">
        <v>4</v>
      </c>
      <c r="F761" s="30">
        <v>184.05</v>
      </c>
      <c r="G761" s="32">
        <f t="shared" si="114"/>
        <v>233.24</v>
      </c>
      <c r="H761" s="33">
        <f t="shared" si="115"/>
        <v>932.96</v>
      </c>
      <c r="I761" s="12"/>
    </row>
    <row r="762" spans="1:9" ht="31.5" outlineLevel="2" x14ac:dyDescent="0.25">
      <c r="A762" s="34" t="s">
        <v>1474</v>
      </c>
      <c r="B762" s="35">
        <v>99626</v>
      </c>
      <c r="C762" s="36" t="s">
        <v>1475</v>
      </c>
      <c r="D762" s="34" t="s">
        <v>113</v>
      </c>
      <c r="E762" s="30">
        <v>2</v>
      </c>
      <c r="F762" s="30">
        <v>497.84</v>
      </c>
      <c r="G762" s="32">
        <f t="shared" si="114"/>
        <v>630.91</v>
      </c>
      <c r="H762" s="33">
        <f t="shared" si="115"/>
        <v>1261.82</v>
      </c>
      <c r="I762" s="12"/>
    </row>
    <row r="763" spans="1:9" ht="78.75" outlineLevel="2" x14ac:dyDescent="0.25">
      <c r="A763" s="34" t="s">
        <v>1476</v>
      </c>
      <c r="B763" s="34" t="s">
        <v>1477</v>
      </c>
      <c r="C763" s="36" t="s">
        <v>1478</v>
      </c>
      <c r="D763" s="34" t="s">
        <v>113</v>
      </c>
      <c r="E763" s="30">
        <v>19</v>
      </c>
      <c r="F763" s="30">
        <v>1307.78</v>
      </c>
      <c r="G763" s="32">
        <f t="shared" si="114"/>
        <v>1657.34</v>
      </c>
      <c r="H763" s="33">
        <f t="shared" si="115"/>
        <v>31489.46</v>
      </c>
      <c r="I763" s="12"/>
    </row>
    <row r="764" spans="1:9" ht="31.5" outlineLevel="2" x14ac:dyDescent="0.25">
      <c r="A764" s="34" t="s">
        <v>1479</v>
      </c>
      <c r="B764" s="34" t="s">
        <v>1480</v>
      </c>
      <c r="C764" s="36" t="s">
        <v>1481</v>
      </c>
      <c r="D764" s="34" t="s">
        <v>113</v>
      </c>
      <c r="E764" s="30">
        <v>1</v>
      </c>
      <c r="F764" s="30">
        <v>210.02</v>
      </c>
      <c r="G764" s="32">
        <f t="shared" si="114"/>
        <v>266.14999999999998</v>
      </c>
      <c r="H764" s="33">
        <f t="shared" si="115"/>
        <v>266.14999999999998</v>
      </c>
      <c r="I764" s="12"/>
    </row>
    <row r="765" spans="1:9" ht="63" outlineLevel="2" x14ac:dyDescent="0.25">
      <c r="A765" s="34" t="s">
        <v>1482</v>
      </c>
      <c r="B765" s="34" t="s">
        <v>1483</v>
      </c>
      <c r="C765" s="36" t="s">
        <v>1484</v>
      </c>
      <c r="D765" s="34" t="s">
        <v>113</v>
      </c>
      <c r="E765" s="30">
        <v>1</v>
      </c>
      <c r="F765" s="30">
        <v>354.46</v>
      </c>
      <c r="G765" s="32">
        <f t="shared" si="114"/>
        <v>449.2</v>
      </c>
      <c r="H765" s="33">
        <f t="shared" si="115"/>
        <v>449.2</v>
      </c>
      <c r="I765" s="12"/>
    </row>
    <row r="766" spans="1:9" s="12" customFormat="1" outlineLevel="1" x14ac:dyDescent="0.25">
      <c r="A766" s="34"/>
      <c r="B766" s="37"/>
      <c r="C766" s="38" t="s">
        <v>49</v>
      </c>
      <c r="D766" s="37"/>
      <c r="E766" s="39"/>
      <c r="F766" s="40"/>
      <c r="G766" s="41"/>
      <c r="H766" s="42">
        <f>SUM(H737:H765)</f>
        <v>121378.45</v>
      </c>
    </row>
    <row r="767" spans="1:9" outlineLevel="2" x14ac:dyDescent="0.25">
      <c r="A767" s="27" t="s">
        <v>1485</v>
      </c>
      <c r="B767" s="28"/>
      <c r="C767" s="29" t="s">
        <v>1486</v>
      </c>
      <c r="D767" s="28"/>
      <c r="E767" s="30"/>
      <c r="F767" s="31"/>
      <c r="G767" s="32"/>
      <c r="H767" s="33"/>
    </row>
    <row r="768" spans="1:9" ht="63" outlineLevel="2" x14ac:dyDescent="0.25">
      <c r="A768" s="34" t="s">
        <v>1487</v>
      </c>
      <c r="B768" s="35">
        <v>89168</v>
      </c>
      <c r="C768" s="36" t="s">
        <v>127</v>
      </c>
      <c r="D768" s="34" t="s">
        <v>58</v>
      </c>
      <c r="E768" s="30">
        <v>15.9</v>
      </c>
      <c r="F768" s="30">
        <v>65.900000000000006</v>
      </c>
      <c r="G768" s="32">
        <f t="shared" ref="G768:G775" si="116">TRUNC(F768*(1+$E$2),2)</f>
        <v>83.51</v>
      </c>
      <c r="H768" s="33">
        <f t="shared" ref="H768:H775" si="117">TRUNC((G768*E768),2)</f>
        <v>1327.8</v>
      </c>
    </row>
    <row r="769" spans="1:9" ht="63" outlineLevel="2" x14ac:dyDescent="0.25">
      <c r="A769" s="34" t="s">
        <v>1488</v>
      </c>
      <c r="B769" s="35">
        <v>87894</v>
      </c>
      <c r="C769" s="36" t="s">
        <v>1489</v>
      </c>
      <c r="D769" s="34" t="s">
        <v>58</v>
      </c>
      <c r="E769" s="30">
        <v>31.8</v>
      </c>
      <c r="F769" s="30">
        <v>4.47</v>
      </c>
      <c r="G769" s="32">
        <f t="shared" si="116"/>
        <v>5.66</v>
      </c>
      <c r="H769" s="33">
        <f t="shared" si="117"/>
        <v>179.98</v>
      </c>
      <c r="I769" s="12"/>
    </row>
    <row r="770" spans="1:9" ht="78.75" outlineLevel="2" x14ac:dyDescent="0.25">
      <c r="A770" s="34" t="s">
        <v>1490</v>
      </c>
      <c r="B770" s="35">
        <v>89173</v>
      </c>
      <c r="C770" s="36" t="s">
        <v>230</v>
      </c>
      <c r="D770" s="34" t="s">
        <v>58</v>
      </c>
      <c r="E770" s="30">
        <v>31.8</v>
      </c>
      <c r="F770" s="30">
        <v>24.04</v>
      </c>
      <c r="G770" s="32">
        <f t="shared" si="116"/>
        <v>30.46</v>
      </c>
      <c r="H770" s="33">
        <f t="shared" si="117"/>
        <v>968.62</v>
      </c>
    </row>
    <row r="771" spans="1:9" ht="31.5" outlineLevel="2" x14ac:dyDescent="0.25">
      <c r="A771" s="34" t="s">
        <v>1491</v>
      </c>
      <c r="B771" s="35">
        <v>94218</v>
      </c>
      <c r="C771" s="36" t="s">
        <v>1492</v>
      </c>
      <c r="D771" s="34" t="s">
        <v>58</v>
      </c>
      <c r="E771" s="30">
        <v>5</v>
      </c>
      <c r="F771" s="30">
        <v>74.89</v>
      </c>
      <c r="G771" s="32">
        <f t="shared" si="116"/>
        <v>94.9</v>
      </c>
      <c r="H771" s="33">
        <f t="shared" si="117"/>
        <v>474.5</v>
      </c>
      <c r="I771" s="12"/>
    </row>
    <row r="772" spans="1:9" ht="47.25" outlineLevel="2" x14ac:dyDescent="0.25">
      <c r="A772" s="34" t="s">
        <v>1493</v>
      </c>
      <c r="B772" s="35">
        <v>94992</v>
      </c>
      <c r="C772" s="36" t="s">
        <v>1494</v>
      </c>
      <c r="D772" s="34" t="s">
        <v>58</v>
      </c>
      <c r="E772" s="30">
        <v>5</v>
      </c>
      <c r="F772" s="30">
        <v>62.01</v>
      </c>
      <c r="G772" s="32">
        <f t="shared" si="116"/>
        <v>78.58</v>
      </c>
      <c r="H772" s="33">
        <f t="shared" si="117"/>
        <v>392.9</v>
      </c>
      <c r="I772" s="12"/>
    </row>
    <row r="773" spans="1:9" ht="63" outlineLevel="2" x14ac:dyDescent="0.25">
      <c r="A773" s="34" t="s">
        <v>1495</v>
      </c>
      <c r="B773" s="35">
        <v>92566</v>
      </c>
      <c r="C773" s="36" t="s">
        <v>1496</v>
      </c>
      <c r="D773" s="34" t="s">
        <v>58</v>
      </c>
      <c r="E773" s="30">
        <v>5</v>
      </c>
      <c r="F773" s="30">
        <v>11.42</v>
      </c>
      <c r="G773" s="32">
        <f t="shared" si="116"/>
        <v>14.47</v>
      </c>
      <c r="H773" s="33">
        <f t="shared" si="117"/>
        <v>72.349999999999994</v>
      </c>
      <c r="I773" s="12"/>
    </row>
    <row r="774" spans="1:9" ht="31.5" outlineLevel="2" x14ac:dyDescent="0.25">
      <c r="A774" s="34" t="s">
        <v>1497</v>
      </c>
      <c r="B774" s="35">
        <v>100701</v>
      </c>
      <c r="C774" s="36" t="s">
        <v>1498</v>
      </c>
      <c r="D774" s="34" t="s">
        <v>58</v>
      </c>
      <c r="E774" s="30">
        <v>1.47</v>
      </c>
      <c r="F774" s="30">
        <v>479.56</v>
      </c>
      <c r="G774" s="32">
        <f t="shared" si="116"/>
        <v>607.74</v>
      </c>
      <c r="H774" s="33">
        <f t="shared" si="117"/>
        <v>893.37</v>
      </c>
      <c r="I774" s="12"/>
    </row>
    <row r="775" spans="1:9" ht="31.5" outlineLevel="2" x14ac:dyDescent="0.25">
      <c r="A775" s="34" t="s">
        <v>1499</v>
      </c>
      <c r="B775" s="34" t="s">
        <v>1500</v>
      </c>
      <c r="C775" s="36" t="s">
        <v>1501</v>
      </c>
      <c r="D775" s="34" t="s">
        <v>113</v>
      </c>
      <c r="E775" s="30">
        <v>1</v>
      </c>
      <c r="F775" s="30">
        <v>2801.82</v>
      </c>
      <c r="G775" s="32">
        <f t="shared" si="116"/>
        <v>3550.74</v>
      </c>
      <c r="H775" s="33">
        <f t="shared" si="117"/>
        <v>3550.74</v>
      </c>
      <c r="I775" s="12"/>
    </row>
    <row r="776" spans="1:9" s="12" customFormat="1" outlineLevel="1" x14ac:dyDescent="0.25">
      <c r="A776" s="34"/>
      <c r="B776" s="37"/>
      <c r="C776" s="38" t="s">
        <v>49</v>
      </c>
      <c r="D776" s="37"/>
      <c r="E776" s="39"/>
      <c r="F776" s="40"/>
      <c r="G776" s="41"/>
      <c r="H776" s="42">
        <f>SUM(H768:H775)</f>
        <v>7860.26</v>
      </c>
    </row>
    <row r="777" spans="1:9" outlineLevel="2" x14ac:dyDescent="0.25">
      <c r="A777" s="27" t="s">
        <v>1502</v>
      </c>
      <c r="B777" s="28"/>
      <c r="C777" s="29" t="s">
        <v>1503</v>
      </c>
      <c r="D777" s="28"/>
      <c r="E777" s="30"/>
      <c r="F777" s="31"/>
      <c r="G777" s="32"/>
      <c r="H777" s="33"/>
    </row>
    <row r="778" spans="1:9" ht="31.5" outlineLevel="2" x14ac:dyDescent="0.25">
      <c r="A778" s="34" t="s">
        <v>1504</v>
      </c>
      <c r="B778" s="35">
        <v>93358</v>
      </c>
      <c r="C778" s="36" t="s">
        <v>877</v>
      </c>
      <c r="D778" s="34" t="s">
        <v>88</v>
      </c>
      <c r="E778" s="30">
        <v>3.54</v>
      </c>
      <c r="F778" s="30">
        <v>56.84</v>
      </c>
      <c r="G778" s="32">
        <f t="shared" ref="G778:G779" si="118">TRUNC(F778*(1+$E$2),2)</f>
        <v>72.03</v>
      </c>
      <c r="H778" s="33">
        <f t="shared" ref="H778:H779" si="119">TRUNC((G778*E778),2)</f>
        <v>254.98</v>
      </c>
    </row>
    <row r="779" spans="1:9" ht="31.5" outlineLevel="2" x14ac:dyDescent="0.25">
      <c r="A779" s="34" t="s">
        <v>1505</v>
      </c>
      <c r="B779" s="35">
        <v>93382</v>
      </c>
      <c r="C779" s="36" t="s">
        <v>487</v>
      </c>
      <c r="D779" s="34" t="s">
        <v>88</v>
      </c>
      <c r="E779" s="30">
        <v>2.83</v>
      </c>
      <c r="F779" s="30">
        <v>19.420000000000002</v>
      </c>
      <c r="G779" s="32">
        <f t="shared" si="118"/>
        <v>24.61</v>
      </c>
      <c r="H779" s="33">
        <f t="shared" si="119"/>
        <v>69.64</v>
      </c>
      <c r="I779" s="12"/>
    </row>
    <row r="780" spans="1:9" s="12" customFormat="1" outlineLevel="1" x14ac:dyDescent="0.25">
      <c r="A780" s="34"/>
      <c r="B780" s="37"/>
      <c r="C780" s="38" t="s">
        <v>49</v>
      </c>
      <c r="D780" s="37"/>
      <c r="E780" s="39"/>
      <c r="F780" s="40"/>
      <c r="G780" s="41"/>
      <c r="H780" s="42">
        <f>SUM(H778:H779)</f>
        <v>324.62</v>
      </c>
    </row>
    <row r="781" spans="1:9" s="12" customFormat="1" outlineLevel="1" x14ac:dyDescent="0.25">
      <c r="A781" s="70"/>
      <c r="B781" s="37"/>
      <c r="C781" s="38" t="s">
        <v>1506</v>
      </c>
      <c r="D781" s="37"/>
      <c r="E781" s="39"/>
      <c r="F781" s="40"/>
      <c r="G781" s="41"/>
      <c r="H781" s="42">
        <f>H713+H718+H721+H735+H766+H776+H780</f>
        <v>202091.66</v>
      </c>
    </row>
    <row r="782" spans="1:9" s="23" customFormat="1" x14ac:dyDescent="0.25">
      <c r="A782" s="24" t="s">
        <v>1507</v>
      </c>
      <c r="B782" s="25"/>
      <c r="C782" s="26" t="s">
        <v>1508</v>
      </c>
      <c r="D782" s="26"/>
      <c r="E782" s="26"/>
      <c r="F782" s="25"/>
      <c r="G782" s="25"/>
      <c r="H782" s="25"/>
      <c r="I782" s="22"/>
    </row>
    <row r="783" spans="1:9" outlineLevel="2" x14ac:dyDescent="0.25">
      <c r="A783" s="27" t="s">
        <v>1509</v>
      </c>
      <c r="B783" s="28"/>
      <c r="C783" s="29" t="s">
        <v>1508</v>
      </c>
      <c r="D783" s="28"/>
      <c r="E783" s="30"/>
      <c r="F783" s="31"/>
      <c r="G783" s="32"/>
      <c r="H783" s="33"/>
    </row>
    <row r="784" spans="1:9" ht="31.5" outlineLevel="2" x14ac:dyDescent="0.25">
      <c r="A784" s="34" t="s">
        <v>1510</v>
      </c>
      <c r="B784" s="34" t="s">
        <v>1511</v>
      </c>
      <c r="C784" s="36" t="s">
        <v>1512</v>
      </c>
      <c r="D784" s="34" t="s">
        <v>113</v>
      </c>
      <c r="E784" s="30">
        <v>130</v>
      </c>
      <c r="F784" s="30">
        <v>29.6</v>
      </c>
      <c r="G784" s="32">
        <f t="shared" ref="G784:G813" si="120">TRUNC(F784*(1+$E$2),2)</f>
        <v>37.51</v>
      </c>
      <c r="H784" s="33">
        <f t="shared" ref="H784:H813" si="121">TRUNC((G784*E784),2)</f>
        <v>4876.3</v>
      </c>
    </row>
    <row r="785" spans="1:9" ht="47.25" outlineLevel="2" x14ac:dyDescent="0.25">
      <c r="A785" s="34" t="s">
        <v>1513</v>
      </c>
      <c r="B785" s="35">
        <v>91893</v>
      </c>
      <c r="C785" s="36" t="s">
        <v>1514</v>
      </c>
      <c r="D785" s="34" t="s">
        <v>113</v>
      </c>
      <c r="E785" s="30">
        <v>4</v>
      </c>
      <c r="F785" s="30">
        <v>9.81</v>
      </c>
      <c r="G785" s="32">
        <f t="shared" si="120"/>
        <v>12.43</v>
      </c>
      <c r="H785" s="33">
        <f t="shared" si="121"/>
        <v>49.72</v>
      </c>
      <c r="I785" s="12"/>
    </row>
    <row r="786" spans="1:9" ht="47.25" outlineLevel="2" x14ac:dyDescent="0.25">
      <c r="A786" s="34" t="s">
        <v>1515</v>
      </c>
      <c r="B786" s="35">
        <v>91889</v>
      </c>
      <c r="C786" s="36" t="s">
        <v>1516</v>
      </c>
      <c r="D786" s="34" t="s">
        <v>113</v>
      </c>
      <c r="E786" s="30">
        <v>121</v>
      </c>
      <c r="F786" s="30">
        <v>5.81</v>
      </c>
      <c r="G786" s="32">
        <f t="shared" si="120"/>
        <v>7.36</v>
      </c>
      <c r="H786" s="33">
        <f t="shared" si="121"/>
        <v>890.56</v>
      </c>
    </row>
    <row r="787" spans="1:9" ht="47.25" outlineLevel="2" x14ac:dyDescent="0.25">
      <c r="A787" s="34" t="s">
        <v>1517</v>
      </c>
      <c r="B787" s="35">
        <v>91856</v>
      </c>
      <c r="C787" s="36" t="s">
        <v>1032</v>
      </c>
      <c r="D787" s="34" t="s">
        <v>74</v>
      </c>
      <c r="E787" s="30">
        <v>502.4</v>
      </c>
      <c r="F787" s="30">
        <v>7.63</v>
      </c>
      <c r="G787" s="32">
        <f t="shared" si="120"/>
        <v>9.66</v>
      </c>
      <c r="H787" s="33">
        <f t="shared" si="121"/>
        <v>4853.18</v>
      </c>
      <c r="I787" s="12"/>
    </row>
    <row r="788" spans="1:9" ht="47.25" outlineLevel="2" x14ac:dyDescent="0.25">
      <c r="A788" s="34" t="s">
        <v>1518</v>
      </c>
      <c r="B788" s="35">
        <v>91847</v>
      </c>
      <c r="C788" s="36" t="s">
        <v>1519</v>
      </c>
      <c r="D788" s="34" t="s">
        <v>74</v>
      </c>
      <c r="E788" s="30">
        <v>6.89</v>
      </c>
      <c r="F788" s="30">
        <v>7.73</v>
      </c>
      <c r="G788" s="32">
        <f t="shared" si="120"/>
        <v>9.7899999999999991</v>
      </c>
      <c r="H788" s="33">
        <f t="shared" si="121"/>
        <v>67.45</v>
      </c>
      <c r="I788" s="12"/>
    </row>
    <row r="789" spans="1:9" ht="47.25" outlineLevel="2" x14ac:dyDescent="0.25">
      <c r="A789" s="34" t="s">
        <v>1520</v>
      </c>
      <c r="B789" s="35">
        <v>91836</v>
      </c>
      <c r="C789" s="36" t="s">
        <v>1028</v>
      </c>
      <c r="D789" s="34" t="s">
        <v>74</v>
      </c>
      <c r="E789" s="30">
        <v>315.89</v>
      </c>
      <c r="F789" s="30">
        <v>7.55</v>
      </c>
      <c r="G789" s="32">
        <f t="shared" si="120"/>
        <v>9.56</v>
      </c>
      <c r="H789" s="33">
        <f t="shared" si="121"/>
        <v>3019.9</v>
      </c>
      <c r="I789" s="12"/>
    </row>
    <row r="790" spans="1:9" ht="47.25" outlineLevel="2" x14ac:dyDescent="0.25">
      <c r="A790" s="34" t="s">
        <v>1521</v>
      </c>
      <c r="B790" s="35">
        <v>91872</v>
      </c>
      <c r="C790" s="36" t="s">
        <v>1522</v>
      </c>
      <c r="D790" s="34" t="s">
        <v>74</v>
      </c>
      <c r="E790" s="30">
        <v>12</v>
      </c>
      <c r="F790" s="30">
        <v>10.29</v>
      </c>
      <c r="G790" s="32">
        <f t="shared" si="120"/>
        <v>13.04</v>
      </c>
      <c r="H790" s="33">
        <f t="shared" si="121"/>
        <v>156.47999999999999</v>
      </c>
      <c r="I790" s="12"/>
    </row>
    <row r="791" spans="1:9" ht="47.25" outlineLevel="2" x14ac:dyDescent="0.25">
      <c r="A791" s="34" t="s">
        <v>1523</v>
      </c>
      <c r="B791" s="35">
        <v>91870</v>
      </c>
      <c r="C791" s="36" t="s">
        <v>1524</v>
      </c>
      <c r="D791" s="34" t="s">
        <v>74</v>
      </c>
      <c r="E791" s="30">
        <v>236.61</v>
      </c>
      <c r="F791" s="30">
        <v>6.99</v>
      </c>
      <c r="G791" s="32">
        <f t="shared" si="120"/>
        <v>8.85</v>
      </c>
      <c r="H791" s="33">
        <f t="shared" si="121"/>
        <v>2093.9899999999998</v>
      </c>
      <c r="I791" s="12"/>
    </row>
    <row r="792" spans="1:9" ht="47.25" outlineLevel="2" x14ac:dyDescent="0.25">
      <c r="A792" s="34" t="s">
        <v>1525</v>
      </c>
      <c r="B792" s="35">
        <v>91862</v>
      </c>
      <c r="C792" s="36" t="s">
        <v>1526</v>
      </c>
      <c r="D792" s="34" t="s">
        <v>74</v>
      </c>
      <c r="E792" s="30">
        <v>2.57</v>
      </c>
      <c r="F792" s="30">
        <v>6.31</v>
      </c>
      <c r="G792" s="32">
        <f t="shared" si="120"/>
        <v>7.99</v>
      </c>
      <c r="H792" s="33">
        <f t="shared" si="121"/>
        <v>20.53</v>
      </c>
    </row>
    <row r="793" spans="1:9" ht="47.25" outlineLevel="2" x14ac:dyDescent="0.25">
      <c r="A793" s="34" t="s">
        <v>1527</v>
      </c>
      <c r="B793" s="35">
        <v>91864</v>
      </c>
      <c r="C793" s="36" t="s">
        <v>1528</v>
      </c>
      <c r="D793" s="34" t="s">
        <v>74</v>
      </c>
      <c r="E793" s="30">
        <v>4.1900000000000004</v>
      </c>
      <c r="F793" s="30">
        <v>9.56</v>
      </c>
      <c r="G793" s="32">
        <f t="shared" si="120"/>
        <v>12.11</v>
      </c>
      <c r="H793" s="33">
        <f t="shared" si="121"/>
        <v>50.74</v>
      </c>
    </row>
    <row r="794" spans="1:9" outlineLevel="2" x14ac:dyDescent="0.25">
      <c r="A794" s="34" t="s">
        <v>1529</v>
      </c>
      <c r="B794" s="34" t="s">
        <v>1530</v>
      </c>
      <c r="C794" s="36" t="s">
        <v>1531</v>
      </c>
      <c r="D794" s="34" t="s">
        <v>113</v>
      </c>
      <c r="E794" s="30">
        <v>150</v>
      </c>
      <c r="F794" s="30">
        <v>71.91</v>
      </c>
      <c r="G794" s="32">
        <f t="shared" si="120"/>
        <v>91.13</v>
      </c>
      <c r="H794" s="33">
        <f t="shared" si="121"/>
        <v>13669.5</v>
      </c>
      <c r="I794" s="12"/>
    </row>
    <row r="795" spans="1:9" ht="31.5" outlineLevel="2" x14ac:dyDescent="0.25">
      <c r="A795" s="34" t="s">
        <v>1532</v>
      </c>
      <c r="B795" s="34" t="s">
        <v>1533</v>
      </c>
      <c r="C795" s="36" t="s">
        <v>1534</v>
      </c>
      <c r="D795" s="34" t="s">
        <v>113</v>
      </c>
      <c r="E795" s="30">
        <v>52</v>
      </c>
      <c r="F795" s="30">
        <v>90.51</v>
      </c>
      <c r="G795" s="32">
        <f t="shared" si="120"/>
        <v>114.7</v>
      </c>
      <c r="H795" s="33">
        <f t="shared" si="121"/>
        <v>5964.4</v>
      </c>
    </row>
    <row r="796" spans="1:9" ht="31.5" outlineLevel="2" x14ac:dyDescent="0.25">
      <c r="A796" s="34" t="s">
        <v>1535</v>
      </c>
      <c r="B796" s="34">
        <v>98307</v>
      </c>
      <c r="C796" s="36" t="s">
        <v>1536</v>
      </c>
      <c r="D796" s="34" t="s">
        <v>113</v>
      </c>
      <c r="E796" s="30">
        <v>20</v>
      </c>
      <c r="F796" s="30">
        <v>27.38</v>
      </c>
      <c r="G796" s="32">
        <f t="shared" si="120"/>
        <v>34.69</v>
      </c>
      <c r="H796" s="33">
        <f t="shared" si="121"/>
        <v>693.8</v>
      </c>
      <c r="I796" s="12"/>
    </row>
    <row r="797" spans="1:9" outlineLevel="2" x14ac:dyDescent="0.25">
      <c r="A797" s="34" t="s">
        <v>1537</v>
      </c>
      <c r="B797" s="34" t="s">
        <v>1538</v>
      </c>
      <c r="C797" s="36" t="s">
        <v>1539</v>
      </c>
      <c r="D797" s="34" t="s">
        <v>74</v>
      </c>
      <c r="E797" s="30">
        <v>815</v>
      </c>
      <c r="F797" s="30">
        <v>22.35</v>
      </c>
      <c r="G797" s="32">
        <f t="shared" si="120"/>
        <v>28.32</v>
      </c>
      <c r="H797" s="33">
        <f t="shared" si="121"/>
        <v>23080.799999999999</v>
      </c>
      <c r="I797" s="12"/>
    </row>
    <row r="798" spans="1:9" ht="31.5" outlineLevel="2" x14ac:dyDescent="0.25">
      <c r="A798" s="34" t="s">
        <v>1540</v>
      </c>
      <c r="B798" s="34" t="s">
        <v>1541</v>
      </c>
      <c r="C798" s="36" t="s">
        <v>1542</v>
      </c>
      <c r="D798" s="34" t="s">
        <v>113</v>
      </c>
      <c r="E798" s="30">
        <v>8</v>
      </c>
      <c r="F798" s="30">
        <v>3916.72</v>
      </c>
      <c r="G798" s="32">
        <f t="shared" si="120"/>
        <v>4963.6499999999996</v>
      </c>
      <c r="H798" s="33">
        <f t="shared" si="121"/>
        <v>39709.199999999997</v>
      </c>
      <c r="I798" s="12"/>
    </row>
    <row r="799" spans="1:9" outlineLevel="2" x14ac:dyDescent="0.25">
      <c r="A799" s="34" t="s">
        <v>1543</v>
      </c>
      <c r="B799" s="34" t="s">
        <v>1544</v>
      </c>
      <c r="C799" s="36" t="s">
        <v>1545</v>
      </c>
      <c r="D799" s="34" t="s">
        <v>113</v>
      </c>
      <c r="E799" s="30">
        <v>222</v>
      </c>
      <c r="F799" s="30">
        <v>58</v>
      </c>
      <c r="G799" s="32">
        <f t="shared" si="120"/>
        <v>73.5</v>
      </c>
      <c r="H799" s="33">
        <f t="shared" si="121"/>
        <v>16317</v>
      </c>
      <c r="I799" s="12"/>
    </row>
    <row r="800" spans="1:9" outlineLevel="2" x14ac:dyDescent="0.25">
      <c r="A800" s="34" t="s">
        <v>1546</v>
      </c>
      <c r="B800" s="34" t="s">
        <v>1547</v>
      </c>
      <c r="C800" s="36" t="s">
        <v>1548</v>
      </c>
      <c r="D800" s="34" t="s">
        <v>113</v>
      </c>
      <c r="E800" s="30">
        <v>32</v>
      </c>
      <c r="F800" s="30">
        <v>150</v>
      </c>
      <c r="G800" s="32">
        <f t="shared" si="120"/>
        <v>190.09</v>
      </c>
      <c r="H800" s="33">
        <f t="shared" si="121"/>
        <v>6082.88</v>
      </c>
      <c r="I800" s="12"/>
    </row>
    <row r="801" spans="1:9" outlineLevel="2" x14ac:dyDescent="0.25">
      <c r="A801" s="34" t="s">
        <v>1549</v>
      </c>
      <c r="B801" s="34" t="s">
        <v>1550</v>
      </c>
      <c r="C801" s="36" t="s">
        <v>1551</v>
      </c>
      <c r="D801" s="34" t="s">
        <v>113</v>
      </c>
      <c r="E801" s="30">
        <v>8</v>
      </c>
      <c r="F801" s="30">
        <v>3916.72</v>
      </c>
      <c r="G801" s="32">
        <f t="shared" si="120"/>
        <v>4963.6499999999996</v>
      </c>
      <c r="H801" s="33">
        <f t="shared" si="121"/>
        <v>39709.199999999997</v>
      </c>
    </row>
    <row r="802" spans="1:9" outlineLevel="2" x14ac:dyDescent="0.25">
      <c r="A802" s="34" t="s">
        <v>1552</v>
      </c>
      <c r="B802" s="34" t="s">
        <v>1553</v>
      </c>
      <c r="C802" s="36" t="s">
        <v>1554</v>
      </c>
      <c r="D802" s="34" t="s">
        <v>113</v>
      </c>
      <c r="E802" s="30">
        <v>32</v>
      </c>
      <c r="F802" s="30">
        <v>100</v>
      </c>
      <c r="G802" s="32">
        <f t="shared" si="120"/>
        <v>126.73</v>
      </c>
      <c r="H802" s="33">
        <f t="shared" si="121"/>
        <v>4055.36</v>
      </c>
    </row>
    <row r="803" spans="1:9" ht="63" outlineLevel="2" x14ac:dyDescent="0.25">
      <c r="A803" s="34" t="s">
        <v>1555</v>
      </c>
      <c r="B803" s="34" t="s">
        <v>1556</v>
      </c>
      <c r="C803" s="36" t="s">
        <v>1557</v>
      </c>
      <c r="D803" s="34" t="s">
        <v>113</v>
      </c>
      <c r="E803" s="30">
        <v>8</v>
      </c>
      <c r="F803" s="30">
        <v>291.83999999999997</v>
      </c>
      <c r="G803" s="32">
        <f t="shared" si="120"/>
        <v>369.84</v>
      </c>
      <c r="H803" s="33">
        <f t="shared" si="121"/>
        <v>2958.72</v>
      </c>
      <c r="I803" s="12"/>
    </row>
    <row r="804" spans="1:9" outlineLevel="2" x14ac:dyDescent="0.25">
      <c r="A804" s="34" t="s">
        <v>1558</v>
      </c>
      <c r="B804" s="34" t="s">
        <v>1559</v>
      </c>
      <c r="C804" s="36" t="s">
        <v>1560</v>
      </c>
      <c r="D804" s="34" t="s">
        <v>113</v>
      </c>
      <c r="E804" s="30">
        <v>200</v>
      </c>
      <c r="F804" s="30">
        <v>24.44</v>
      </c>
      <c r="G804" s="32">
        <f t="shared" si="120"/>
        <v>30.97</v>
      </c>
      <c r="H804" s="33">
        <f t="shared" si="121"/>
        <v>6194</v>
      </c>
    </row>
    <row r="805" spans="1:9" outlineLevel="2" x14ac:dyDescent="0.25">
      <c r="A805" s="34" t="s">
        <v>1561</v>
      </c>
      <c r="B805" s="34" t="s">
        <v>1562</v>
      </c>
      <c r="C805" s="36" t="s">
        <v>1563</v>
      </c>
      <c r="D805" s="34" t="s">
        <v>113</v>
      </c>
      <c r="E805" s="30">
        <v>100</v>
      </c>
      <c r="F805" s="30">
        <v>26.74</v>
      </c>
      <c r="G805" s="32">
        <f t="shared" si="120"/>
        <v>33.880000000000003</v>
      </c>
      <c r="H805" s="33">
        <f t="shared" si="121"/>
        <v>3388</v>
      </c>
      <c r="I805" s="12"/>
    </row>
    <row r="806" spans="1:9" outlineLevel="2" x14ac:dyDescent="0.25">
      <c r="A806" s="34" t="s">
        <v>1564</v>
      </c>
      <c r="B806" s="34" t="s">
        <v>1565</v>
      </c>
      <c r="C806" s="36" t="s">
        <v>1566</v>
      </c>
      <c r="D806" s="34" t="s">
        <v>113</v>
      </c>
      <c r="E806" s="30">
        <v>16</v>
      </c>
      <c r="F806" s="30">
        <v>237.78</v>
      </c>
      <c r="G806" s="32">
        <f t="shared" si="120"/>
        <v>301.33</v>
      </c>
      <c r="H806" s="33">
        <f t="shared" si="121"/>
        <v>4821.28</v>
      </c>
      <c r="I806" s="12"/>
    </row>
    <row r="807" spans="1:9" outlineLevel="2" x14ac:dyDescent="0.25">
      <c r="A807" s="34" t="s">
        <v>1567</v>
      </c>
      <c r="B807" s="34" t="s">
        <v>1568</v>
      </c>
      <c r="C807" s="36" t="s">
        <v>1569</v>
      </c>
      <c r="D807" s="34" t="s">
        <v>74</v>
      </c>
      <c r="E807" s="30">
        <v>8917.7099999999991</v>
      </c>
      <c r="F807" s="30">
        <v>12.01</v>
      </c>
      <c r="G807" s="32">
        <f t="shared" si="120"/>
        <v>15.22</v>
      </c>
      <c r="H807" s="33">
        <f t="shared" si="121"/>
        <v>135727.54</v>
      </c>
      <c r="I807" s="12"/>
    </row>
    <row r="808" spans="1:9" ht="47.25" outlineLevel="2" x14ac:dyDescent="0.25">
      <c r="A808" s="34" t="s">
        <v>1570</v>
      </c>
      <c r="B808" s="35">
        <v>91876</v>
      </c>
      <c r="C808" s="36" t="s">
        <v>1571</v>
      </c>
      <c r="D808" s="34" t="s">
        <v>113</v>
      </c>
      <c r="E808" s="30">
        <v>8</v>
      </c>
      <c r="F808" s="30">
        <v>5.73</v>
      </c>
      <c r="G808" s="32">
        <f t="shared" si="120"/>
        <v>7.26</v>
      </c>
      <c r="H808" s="33">
        <f t="shared" si="121"/>
        <v>58.08</v>
      </c>
      <c r="I808" s="12"/>
    </row>
    <row r="809" spans="1:9" ht="47.25" outlineLevel="2" x14ac:dyDescent="0.25">
      <c r="A809" s="34" t="s">
        <v>1572</v>
      </c>
      <c r="B809" s="35">
        <v>91874</v>
      </c>
      <c r="C809" s="36" t="s">
        <v>1573</v>
      </c>
      <c r="D809" s="34" t="s">
        <v>113</v>
      </c>
      <c r="E809" s="30">
        <v>242</v>
      </c>
      <c r="F809" s="30">
        <v>3.27</v>
      </c>
      <c r="G809" s="32">
        <f t="shared" si="120"/>
        <v>4.1399999999999997</v>
      </c>
      <c r="H809" s="33">
        <f t="shared" si="121"/>
        <v>1001.88</v>
      </c>
      <c r="I809" s="12"/>
    </row>
    <row r="810" spans="1:9" outlineLevel="2" x14ac:dyDescent="0.25">
      <c r="A810" s="34" t="s">
        <v>1574</v>
      </c>
      <c r="B810" s="34" t="s">
        <v>1575</v>
      </c>
      <c r="C810" s="36" t="s">
        <v>1576</v>
      </c>
      <c r="D810" s="34" t="s">
        <v>13</v>
      </c>
      <c r="E810" s="30">
        <v>2</v>
      </c>
      <c r="F810" s="30">
        <v>29.3</v>
      </c>
      <c r="G810" s="32">
        <f t="shared" si="120"/>
        <v>37.130000000000003</v>
      </c>
      <c r="H810" s="33">
        <f t="shared" si="121"/>
        <v>74.260000000000005</v>
      </c>
    </row>
    <row r="811" spans="1:9" ht="31.5" outlineLevel="2" x14ac:dyDescent="0.25">
      <c r="A811" s="34" t="s">
        <v>1577</v>
      </c>
      <c r="B811" s="34" t="s">
        <v>1578</v>
      </c>
      <c r="C811" s="36" t="s">
        <v>1579</v>
      </c>
      <c r="D811" s="34" t="s">
        <v>113</v>
      </c>
      <c r="E811" s="30">
        <v>10</v>
      </c>
      <c r="F811" s="30">
        <v>28.08</v>
      </c>
      <c r="G811" s="32">
        <f t="shared" si="120"/>
        <v>35.58</v>
      </c>
      <c r="H811" s="33">
        <f t="shared" si="121"/>
        <v>355.8</v>
      </c>
      <c r="I811" s="12"/>
    </row>
    <row r="812" spans="1:9" ht="31.5" outlineLevel="2" x14ac:dyDescent="0.25">
      <c r="A812" s="34" t="s">
        <v>1580</v>
      </c>
      <c r="B812" s="34" t="s">
        <v>1581</v>
      </c>
      <c r="C812" s="36" t="s">
        <v>1582</v>
      </c>
      <c r="D812" s="34" t="s">
        <v>113</v>
      </c>
      <c r="E812" s="30">
        <v>31</v>
      </c>
      <c r="F812" s="30">
        <v>30.7</v>
      </c>
      <c r="G812" s="32">
        <f t="shared" si="120"/>
        <v>38.9</v>
      </c>
      <c r="H812" s="33">
        <f t="shared" si="121"/>
        <v>1205.9000000000001</v>
      </c>
    </row>
    <row r="813" spans="1:9" ht="31.5" outlineLevel="2" x14ac:dyDescent="0.25">
      <c r="A813" s="34" t="s">
        <v>1583</v>
      </c>
      <c r="B813" s="34" t="s">
        <v>1584</v>
      </c>
      <c r="C813" s="36" t="s">
        <v>1585</v>
      </c>
      <c r="D813" s="34" t="s">
        <v>13</v>
      </c>
      <c r="E813" s="30">
        <v>9</v>
      </c>
      <c r="F813" s="30">
        <v>29.99</v>
      </c>
      <c r="G813" s="32">
        <f t="shared" si="120"/>
        <v>38</v>
      </c>
      <c r="H813" s="33">
        <f t="shared" si="121"/>
        <v>342</v>
      </c>
    </row>
    <row r="814" spans="1:9" s="12" customFormat="1" outlineLevel="1" x14ac:dyDescent="0.25">
      <c r="A814" s="34"/>
      <c r="B814" s="37"/>
      <c r="C814" s="38" t="s">
        <v>49</v>
      </c>
      <c r="D814" s="37"/>
      <c r="E814" s="39"/>
      <c r="F814" s="40"/>
      <c r="G814" s="41"/>
      <c r="H814" s="42">
        <f>SUM(H784:H813)</f>
        <v>321488.45000000007</v>
      </c>
    </row>
    <row r="815" spans="1:9" s="12" customFormat="1" outlineLevel="1" x14ac:dyDescent="0.25">
      <c r="A815" s="70"/>
      <c r="B815" s="37"/>
      <c r="C815" s="38" t="s">
        <v>1586</v>
      </c>
      <c r="D815" s="37"/>
      <c r="E815" s="39"/>
      <c r="F815" s="40"/>
      <c r="G815" s="41"/>
      <c r="H815" s="42">
        <f>H814</f>
        <v>321488.45000000007</v>
      </c>
    </row>
    <row r="816" spans="1:9" s="23" customFormat="1" ht="15.75" customHeight="1" x14ac:dyDescent="0.25">
      <c r="A816" s="24" t="s">
        <v>1587</v>
      </c>
      <c r="B816" s="25"/>
      <c r="C816" s="26" t="s">
        <v>1588</v>
      </c>
      <c r="D816" s="26"/>
      <c r="E816" s="26"/>
      <c r="F816" s="25"/>
      <c r="G816" s="25"/>
      <c r="H816" s="25"/>
      <c r="I816" s="22"/>
    </row>
    <row r="817" spans="1:9" outlineLevel="2" x14ac:dyDescent="0.25">
      <c r="A817" s="27" t="s">
        <v>1589</v>
      </c>
      <c r="B817" s="28"/>
      <c r="C817" s="29" t="s">
        <v>1590</v>
      </c>
      <c r="D817" s="28"/>
      <c r="E817" s="30"/>
      <c r="F817" s="31"/>
      <c r="G817" s="32"/>
      <c r="H817" s="33"/>
    </row>
    <row r="818" spans="1:9" ht="63" outlineLevel="2" x14ac:dyDescent="0.25">
      <c r="A818" s="34" t="s">
        <v>1591</v>
      </c>
      <c r="B818" s="35">
        <v>94500</v>
      </c>
      <c r="C818" s="36" t="s">
        <v>1592</v>
      </c>
      <c r="D818" s="34" t="s">
        <v>113</v>
      </c>
      <c r="E818" s="30">
        <v>2</v>
      </c>
      <c r="F818" s="30">
        <v>218.46</v>
      </c>
      <c r="G818" s="32">
        <f t="shared" ref="G818:G856" si="122">TRUNC(F818*(1+$E$2),2)</f>
        <v>276.85000000000002</v>
      </c>
      <c r="H818" s="33">
        <f t="shared" ref="H818:H856" si="123">TRUNC((G818*E818),2)</f>
        <v>553.70000000000005</v>
      </c>
    </row>
    <row r="819" spans="1:9" ht="63" outlineLevel="2" x14ac:dyDescent="0.25">
      <c r="A819" s="34" t="s">
        <v>1593</v>
      </c>
      <c r="B819" s="35">
        <v>94498</v>
      </c>
      <c r="C819" s="36" t="s">
        <v>1594</v>
      </c>
      <c r="D819" s="34" t="s">
        <v>113</v>
      </c>
      <c r="E819" s="30">
        <v>34</v>
      </c>
      <c r="F819" s="30">
        <v>102.46</v>
      </c>
      <c r="G819" s="32">
        <f t="shared" si="122"/>
        <v>129.84</v>
      </c>
      <c r="H819" s="33">
        <f t="shared" si="123"/>
        <v>4414.5600000000004</v>
      </c>
      <c r="I819" s="12"/>
    </row>
    <row r="820" spans="1:9" ht="63" outlineLevel="2" x14ac:dyDescent="0.25">
      <c r="A820" s="34" t="s">
        <v>1595</v>
      </c>
      <c r="B820" s="35">
        <v>94497</v>
      </c>
      <c r="C820" s="36" t="s">
        <v>1596</v>
      </c>
      <c r="D820" s="34" t="s">
        <v>113</v>
      </c>
      <c r="E820" s="30">
        <v>142</v>
      </c>
      <c r="F820" s="30">
        <v>79.81</v>
      </c>
      <c r="G820" s="32">
        <f t="shared" si="122"/>
        <v>101.14</v>
      </c>
      <c r="H820" s="33">
        <f t="shared" si="123"/>
        <v>14361.88</v>
      </c>
    </row>
    <row r="821" spans="1:9" ht="47.25" outlineLevel="2" x14ac:dyDescent="0.25">
      <c r="A821" s="34" t="s">
        <v>1597</v>
      </c>
      <c r="B821" s="35">
        <v>89987</v>
      </c>
      <c r="C821" s="36" t="s">
        <v>1598</v>
      </c>
      <c r="D821" s="34" t="s">
        <v>113</v>
      </c>
      <c r="E821" s="30">
        <v>21</v>
      </c>
      <c r="F821" s="30">
        <v>57.72</v>
      </c>
      <c r="G821" s="32">
        <f t="shared" si="122"/>
        <v>73.14</v>
      </c>
      <c r="H821" s="33">
        <f t="shared" si="123"/>
        <v>1535.94</v>
      </c>
    </row>
    <row r="822" spans="1:9" ht="47.25" outlineLevel="2" x14ac:dyDescent="0.25">
      <c r="A822" s="34" t="s">
        <v>1599</v>
      </c>
      <c r="B822" s="35">
        <v>89985</v>
      </c>
      <c r="C822" s="36" t="s">
        <v>1600</v>
      </c>
      <c r="D822" s="34" t="s">
        <v>113</v>
      </c>
      <c r="E822" s="30">
        <v>11</v>
      </c>
      <c r="F822" s="30">
        <v>54.93</v>
      </c>
      <c r="G822" s="32">
        <f t="shared" si="122"/>
        <v>69.61</v>
      </c>
      <c r="H822" s="33">
        <f t="shared" si="123"/>
        <v>765.71</v>
      </c>
      <c r="I822" s="12"/>
    </row>
    <row r="823" spans="1:9" ht="63" outlineLevel="2" x14ac:dyDescent="0.25">
      <c r="A823" s="34" t="s">
        <v>1601</v>
      </c>
      <c r="B823" s="35">
        <v>94714</v>
      </c>
      <c r="C823" s="36" t="s">
        <v>1602</v>
      </c>
      <c r="D823" s="34" t="s">
        <v>113</v>
      </c>
      <c r="E823" s="30">
        <v>2</v>
      </c>
      <c r="F823" s="30">
        <v>203.72</v>
      </c>
      <c r="G823" s="32">
        <f t="shared" si="122"/>
        <v>258.17</v>
      </c>
      <c r="H823" s="33">
        <f t="shared" si="123"/>
        <v>516.34</v>
      </c>
    </row>
    <row r="824" spans="1:9" ht="63" outlineLevel="2" x14ac:dyDescent="0.25">
      <c r="A824" s="34" t="s">
        <v>1603</v>
      </c>
      <c r="B824" s="35">
        <v>94707</v>
      </c>
      <c r="C824" s="36" t="s">
        <v>1604</v>
      </c>
      <c r="D824" s="34" t="s">
        <v>113</v>
      </c>
      <c r="E824" s="30">
        <v>1</v>
      </c>
      <c r="F824" s="30">
        <v>39.630000000000003</v>
      </c>
      <c r="G824" s="32">
        <f t="shared" si="122"/>
        <v>50.22</v>
      </c>
      <c r="H824" s="33">
        <f t="shared" si="123"/>
        <v>50.22</v>
      </c>
    </row>
    <row r="825" spans="1:9" ht="63" outlineLevel="2" x14ac:dyDescent="0.25">
      <c r="A825" s="34" t="s">
        <v>1605</v>
      </c>
      <c r="B825" s="35">
        <v>89429</v>
      </c>
      <c r="C825" s="36" t="s">
        <v>1606</v>
      </c>
      <c r="D825" s="34" t="s">
        <v>113</v>
      </c>
      <c r="E825" s="30">
        <v>49</v>
      </c>
      <c r="F825" s="30">
        <v>3.75</v>
      </c>
      <c r="G825" s="32">
        <f t="shared" si="122"/>
        <v>4.75</v>
      </c>
      <c r="H825" s="33">
        <f t="shared" si="123"/>
        <v>232.75</v>
      </c>
      <c r="I825" s="12"/>
    </row>
    <row r="826" spans="1:9" ht="47.25" outlineLevel="2" x14ac:dyDescent="0.25">
      <c r="A826" s="34" t="s">
        <v>1607</v>
      </c>
      <c r="B826" s="35">
        <v>89596</v>
      </c>
      <c r="C826" s="36" t="s">
        <v>1608</v>
      </c>
      <c r="D826" s="34" t="s">
        <v>113</v>
      </c>
      <c r="E826" s="30">
        <v>300</v>
      </c>
      <c r="F826" s="30">
        <v>8.7100000000000009</v>
      </c>
      <c r="G826" s="32">
        <f t="shared" si="122"/>
        <v>11.03</v>
      </c>
      <c r="H826" s="33">
        <f t="shared" si="123"/>
        <v>3309</v>
      </c>
    </row>
    <row r="827" spans="1:9" ht="47.25" outlineLevel="2" x14ac:dyDescent="0.25">
      <c r="A827" s="34" t="s">
        <v>1609</v>
      </c>
      <c r="B827" s="35">
        <v>89610</v>
      </c>
      <c r="C827" s="36" t="s">
        <v>1610</v>
      </c>
      <c r="D827" s="34" t="s">
        <v>113</v>
      </c>
      <c r="E827" s="30">
        <v>100</v>
      </c>
      <c r="F827" s="30">
        <v>15.96</v>
      </c>
      <c r="G827" s="32">
        <f t="shared" si="122"/>
        <v>20.22</v>
      </c>
      <c r="H827" s="33">
        <f t="shared" si="123"/>
        <v>2022</v>
      </c>
    </row>
    <row r="828" spans="1:9" ht="47.25" outlineLevel="2" x14ac:dyDescent="0.25">
      <c r="A828" s="34" t="s">
        <v>1611</v>
      </c>
      <c r="B828" s="35">
        <v>89616</v>
      </c>
      <c r="C828" s="36" t="s">
        <v>1612</v>
      </c>
      <c r="D828" s="34" t="s">
        <v>113</v>
      </c>
      <c r="E828" s="30">
        <v>4</v>
      </c>
      <c r="F828" s="30">
        <v>33.69</v>
      </c>
      <c r="G828" s="32">
        <f t="shared" si="122"/>
        <v>42.69</v>
      </c>
      <c r="H828" s="33">
        <f t="shared" si="123"/>
        <v>170.76</v>
      </c>
      <c r="I828" s="12"/>
    </row>
    <row r="829" spans="1:9" ht="31.5" outlineLevel="2" x14ac:dyDescent="0.25">
      <c r="A829" s="34" t="s">
        <v>1613</v>
      </c>
      <c r="B829" s="34" t="s">
        <v>1614</v>
      </c>
      <c r="C829" s="36" t="s">
        <v>1615</v>
      </c>
      <c r="D829" s="34" t="s">
        <v>113</v>
      </c>
      <c r="E829" s="30">
        <v>59</v>
      </c>
      <c r="F829" s="30">
        <v>18.32</v>
      </c>
      <c r="G829" s="32">
        <f t="shared" si="122"/>
        <v>23.21</v>
      </c>
      <c r="H829" s="33">
        <f t="shared" si="123"/>
        <v>1369.39</v>
      </c>
    </row>
    <row r="830" spans="1:9" ht="47.25" outlineLevel="2" x14ac:dyDescent="0.25">
      <c r="A830" s="34" t="s">
        <v>1616</v>
      </c>
      <c r="B830" s="35">
        <v>94657</v>
      </c>
      <c r="C830" s="36" t="s">
        <v>1617</v>
      </c>
      <c r="D830" s="34" t="s">
        <v>113</v>
      </c>
      <c r="E830" s="30">
        <v>11</v>
      </c>
      <c r="F830" s="30">
        <v>4.87</v>
      </c>
      <c r="G830" s="32">
        <f t="shared" si="122"/>
        <v>6.17</v>
      </c>
      <c r="H830" s="33">
        <f t="shared" si="123"/>
        <v>67.87</v>
      </c>
    </row>
    <row r="831" spans="1:9" ht="31.5" outlineLevel="2" x14ac:dyDescent="0.25">
      <c r="A831" s="34" t="s">
        <v>1618</v>
      </c>
      <c r="B831" s="34" t="s">
        <v>1619</v>
      </c>
      <c r="C831" s="36" t="s">
        <v>1620</v>
      </c>
      <c r="D831" s="34" t="s">
        <v>113</v>
      </c>
      <c r="E831" s="30">
        <v>104</v>
      </c>
      <c r="F831" s="30">
        <v>11.19</v>
      </c>
      <c r="G831" s="32">
        <f t="shared" si="122"/>
        <v>14.18</v>
      </c>
      <c r="H831" s="33">
        <f t="shared" si="123"/>
        <v>1474.72</v>
      </c>
      <c r="I831" s="12"/>
    </row>
    <row r="832" spans="1:9" outlineLevel="2" x14ac:dyDescent="0.25">
      <c r="A832" s="34" t="s">
        <v>1621</v>
      </c>
      <c r="B832" s="34" t="s">
        <v>1622</v>
      </c>
      <c r="C832" s="36" t="s">
        <v>1623</v>
      </c>
      <c r="D832" s="34" t="s">
        <v>113</v>
      </c>
      <c r="E832" s="30">
        <v>12</v>
      </c>
      <c r="F832" s="30">
        <v>23.67</v>
      </c>
      <c r="G832" s="32">
        <f t="shared" si="122"/>
        <v>29.99</v>
      </c>
      <c r="H832" s="33">
        <f t="shared" si="123"/>
        <v>359.88</v>
      </c>
    </row>
    <row r="833" spans="1:9" outlineLevel="2" x14ac:dyDescent="0.25">
      <c r="A833" s="34" t="s">
        <v>1624</v>
      </c>
      <c r="B833" s="34" t="s">
        <v>1625</v>
      </c>
      <c r="C833" s="36" t="s">
        <v>1626</v>
      </c>
      <c r="D833" s="34" t="s">
        <v>113</v>
      </c>
      <c r="E833" s="30">
        <v>6</v>
      </c>
      <c r="F833" s="30">
        <v>23.38</v>
      </c>
      <c r="G833" s="32">
        <f t="shared" si="122"/>
        <v>29.62</v>
      </c>
      <c r="H833" s="33">
        <f t="shared" si="123"/>
        <v>177.72</v>
      </c>
    </row>
    <row r="834" spans="1:9" ht="31.5" outlineLevel="2" x14ac:dyDescent="0.25">
      <c r="A834" s="34" t="s">
        <v>1627</v>
      </c>
      <c r="B834" s="34" t="s">
        <v>1628</v>
      </c>
      <c r="C834" s="36" t="s">
        <v>1629</v>
      </c>
      <c r="D834" s="34" t="s">
        <v>113</v>
      </c>
      <c r="E834" s="30">
        <v>136</v>
      </c>
      <c r="F834" s="30">
        <v>14.28</v>
      </c>
      <c r="G834" s="32">
        <f t="shared" si="122"/>
        <v>18.09</v>
      </c>
      <c r="H834" s="33">
        <f t="shared" si="123"/>
        <v>2460.2399999999998</v>
      </c>
      <c r="I834" s="12"/>
    </row>
    <row r="835" spans="1:9" ht="31.5" outlineLevel="2" x14ac:dyDescent="0.25">
      <c r="A835" s="34" t="s">
        <v>1630</v>
      </c>
      <c r="B835" s="34" t="s">
        <v>1631</v>
      </c>
      <c r="C835" s="36" t="s">
        <v>1632</v>
      </c>
      <c r="D835" s="34" t="s">
        <v>113</v>
      </c>
      <c r="E835" s="30">
        <v>31</v>
      </c>
      <c r="F835" s="30">
        <v>19.57</v>
      </c>
      <c r="G835" s="32">
        <f t="shared" si="122"/>
        <v>24.8</v>
      </c>
      <c r="H835" s="33">
        <f t="shared" si="123"/>
        <v>768.8</v>
      </c>
    </row>
    <row r="836" spans="1:9" ht="31.5" outlineLevel="2" x14ac:dyDescent="0.25">
      <c r="A836" s="34" t="s">
        <v>1633</v>
      </c>
      <c r="B836" s="34" t="s">
        <v>1634</v>
      </c>
      <c r="C836" s="36" t="s">
        <v>1635</v>
      </c>
      <c r="D836" s="34" t="s">
        <v>113</v>
      </c>
      <c r="E836" s="30">
        <v>6</v>
      </c>
      <c r="F836" s="30">
        <v>28.83</v>
      </c>
      <c r="G836" s="32">
        <f t="shared" si="122"/>
        <v>36.53</v>
      </c>
      <c r="H836" s="33">
        <f t="shared" si="123"/>
        <v>219.18</v>
      </c>
    </row>
    <row r="837" spans="1:9" ht="31.5" outlineLevel="2" x14ac:dyDescent="0.25">
      <c r="A837" s="34" t="s">
        <v>1636</v>
      </c>
      <c r="B837" s="35">
        <v>89481</v>
      </c>
      <c r="C837" s="36" t="s">
        <v>1637</v>
      </c>
      <c r="D837" s="34" t="s">
        <v>113</v>
      </c>
      <c r="E837" s="30">
        <v>121</v>
      </c>
      <c r="F837" s="30">
        <v>3.6</v>
      </c>
      <c r="G837" s="32">
        <f t="shared" si="122"/>
        <v>4.5599999999999996</v>
      </c>
      <c r="H837" s="33">
        <f t="shared" si="123"/>
        <v>551.76</v>
      </c>
      <c r="I837" s="12"/>
    </row>
    <row r="838" spans="1:9" ht="31.5" outlineLevel="2" x14ac:dyDescent="0.25">
      <c r="A838" s="34" t="s">
        <v>1638</v>
      </c>
      <c r="B838" s="35">
        <v>89501</v>
      </c>
      <c r="C838" s="36" t="s">
        <v>1639</v>
      </c>
      <c r="D838" s="34" t="s">
        <v>113</v>
      </c>
      <c r="E838" s="30">
        <v>207</v>
      </c>
      <c r="F838" s="30">
        <v>10.76</v>
      </c>
      <c r="G838" s="32">
        <f t="shared" si="122"/>
        <v>13.63</v>
      </c>
      <c r="H838" s="33">
        <f t="shared" si="123"/>
        <v>2821.41</v>
      </c>
    </row>
    <row r="839" spans="1:9" ht="31.5" outlineLevel="2" x14ac:dyDescent="0.25">
      <c r="A839" s="34" t="s">
        <v>1640</v>
      </c>
      <c r="B839" s="35">
        <v>89505</v>
      </c>
      <c r="C839" s="36" t="s">
        <v>1641</v>
      </c>
      <c r="D839" s="34" t="s">
        <v>113</v>
      </c>
      <c r="E839" s="30">
        <v>62</v>
      </c>
      <c r="F839" s="30">
        <v>26.71</v>
      </c>
      <c r="G839" s="32">
        <f t="shared" si="122"/>
        <v>33.840000000000003</v>
      </c>
      <c r="H839" s="33">
        <f t="shared" si="123"/>
        <v>2098.08</v>
      </c>
    </row>
    <row r="840" spans="1:9" ht="31.5" outlineLevel="2" x14ac:dyDescent="0.25">
      <c r="A840" s="34" t="s">
        <v>1642</v>
      </c>
      <c r="B840" s="35">
        <v>89513</v>
      </c>
      <c r="C840" s="36" t="s">
        <v>1643</v>
      </c>
      <c r="D840" s="34" t="s">
        <v>113</v>
      </c>
      <c r="E840" s="30">
        <v>20</v>
      </c>
      <c r="F840" s="30">
        <v>81.48</v>
      </c>
      <c r="G840" s="32">
        <f t="shared" si="122"/>
        <v>103.25</v>
      </c>
      <c r="H840" s="33">
        <f t="shared" si="123"/>
        <v>2065</v>
      </c>
      <c r="I840" s="12"/>
    </row>
    <row r="841" spans="1:9" ht="31.5" outlineLevel="2" x14ac:dyDescent="0.25">
      <c r="A841" s="34" t="s">
        <v>1644</v>
      </c>
      <c r="B841" s="35">
        <v>89521</v>
      </c>
      <c r="C841" s="36" t="s">
        <v>1645</v>
      </c>
      <c r="D841" s="34" t="s">
        <v>113</v>
      </c>
      <c r="E841" s="30">
        <v>12</v>
      </c>
      <c r="F841" s="30">
        <v>96.01</v>
      </c>
      <c r="G841" s="32">
        <f t="shared" si="122"/>
        <v>121.67</v>
      </c>
      <c r="H841" s="33">
        <f t="shared" si="123"/>
        <v>1460.04</v>
      </c>
    </row>
    <row r="842" spans="1:9" ht="31.5" outlineLevel="2" x14ac:dyDescent="0.25">
      <c r="A842" s="34" t="s">
        <v>1646</v>
      </c>
      <c r="B842" s="35">
        <v>89446</v>
      </c>
      <c r="C842" s="36" t="s">
        <v>1647</v>
      </c>
      <c r="D842" s="34" t="s">
        <v>74</v>
      </c>
      <c r="E842" s="30">
        <v>330</v>
      </c>
      <c r="F842" s="30">
        <v>3.49</v>
      </c>
      <c r="G842" s="32">
        <f t="shared" si="122"/>
        <v>4.42</v>
      </c>
      <c r="H842" s="33">
        <f t="shared" si="123"/>
        <v>1458.6</v>
      </c>
    </row>
    <row r="843" spans="1:9" ht="31.5" outlineLevel="2" x14ac:dyDescent="0.25">
      <c r="A843" s="34" t="s">
        <v>1648</v>
      </c>
      <c r="B843" s="35">
        <v>89449</v>
      </c>
      <c r="C843" s="36" t="s">
        <v>1649</v>
      </c>
      <c r="D843" s="34" t="s">
        <v>74</v>
      </c>
      <c r="E843" s="30">
        <v>563</v>
      </c>
      <c r="F843" s="30">
        <v>12.12</v>
      </c>
      <c r="G843" s="32">
        <f t="shared" si="122"/>
        <v>15.35</v>
      </c>
      <c r="H843" s="33">
        <f t="shared" si="123"/>
        <v>8642.0499999999993</v>
      </c>
      <c r="I843" s="12"/>
    </row>
    <row r="844" spans="1:9" ht="31.5" outlineLevel="2" x14ac:dyDescent="0.25">
      <c r="A844" s="34" t="s">
        <v>1650</v>
      </c>
      <c r="B844" s="35">
        <v>89450</v>
      </c>
      <c r="C844" s="36" t="s">
        <v>1651</v>
      </c>
      <c r="D844" s="34" t="s">
        <v>74</v>
      </c>
      <c r="E844" s="30">
        <v>309</v>
      </c>
      <c r="F844" s="30">
        <v>19.98</v>
      </c>
      <c r="G844" s="32">
        <f t="shared" si="122"/>
        <v>25.32</v>
      </c>
      <c r="H844" s="33">
        <f t="shared" si="123"/>
        <v>7823.88</v>
      </c>
    </row>
    <row r="845" spans="1:9" ht="31.5" outlineLevel="2" x14ac:dyDescent="0.25">
      <c r="A845" s="34" t="s">
        <v>1652</v>
      </c>
      <c r="B845" s="35">
        <v>89451</v>
      </c>
      <c r="C845" s="36" t="s">
        <v>1653</v>
      </c>
      <c r="D845" s="34" t="s">
        <v>74</v>
      </c>
      <c r="E845" s="30">
        <v>447</v>
      </c>
      <c r="F845" s="30">
        <v>33</v>
      </c>
      <c r="G845" s="32">
        <f t="shared" si="122"/>
        <v>41.82</v>
      </c>
      <c r="H845" s="33">
        <f t="shared" si="123"/>
        <v>18693.54</v>
      </c>
    </row>
    <row r="846" spans="1:9" ht="31.5" outlineLevel="2" x14ac:dyDescent="0.25">
      <c r="A846" s="34" t="s">
        <v>1654</v>
      </c>
      <c r="B846" s="35">
        <v>89452</v>
      </c>
      <c r="C846" s="36" t="s">
        <v>1655</v>
      </c>
      <c r="D846" s="34" t="s">
        <v>74</v>
      </c>
      <c r="E846" s="30">
        <v>102</v>
      </c>
      <c r="F846" s="30">
        <v>41.07</v>
      </c>
      <c r="G846" s="32">
        <f t="shared" si="122"/>
        <v>52.04</v>
      </c>
      <c r="H846" s="33">
        <f t="shared" si="123"/>
        <v>5308.08</v>
      </c>
      <c r="I846" s="12"/>
    </row>
    <row r="847" spans="1:9" ht="31.5" outlineLevel="2" x14ac:dyDescent="0.25">
      <c r="A847" s="34" t="s">
        <v>1656</v>
      </c>
      <c r="B847" s="35">
        <v>89617</v>
      </c>
      <c r="C847" s="36" t="s">
        <v>1657</v>
      </c>
      <c r="D847" s="34" t="s">
        <v>113</v>
      </c>
      <c r="E847" s="30">
        <v>34</v>
      </c>
      <c r="F847" s="30">
        <v>5.25</v>
      </c>
      <c r="G847" s="32">
        <f t="shared" si="122"/>
        <v>6.65</v>
      </c>
      <c r="H847" s="33">
        <f t="shared" si="123"/>
        <v>226.1</v>
      </c>
    </row>
    <row r="848" spans="1:9" ht="31.5" outlineLevel="2" x14ac:dyDescent="0.25">
      <c r="A848" s="34" t="s">
        <v>1658</v>
      </c>
      <c r="B848" s="35">
        <v>89625</v>
      </c>
      <c r="C848" s="36" t="s">
        <v>1659</v>
      </c>
      <c r="D848" s="34" t="s">
        <v>113</v>
      </c>
      <c r="E848" s="30">
        <v>34</v>
      </c>
      <c r="F848" s="30">
        <v>16.79</v>
      </c>
      <c r="G848" s="32">
        <f t="shared" si="122"/>
        <v>21.27</v>
      </c>
      <c r="H848" s="33">
        <f t="shared" si="123"/>
        <v>723.18</v>
      </c>
    </row>
    <row r="849" spans="1:9" ht="31.5" outlineLevel="2" x14ac:dyDescent="0.25">
      <c r="A849" s="34" t="s">
        <v>1660</v>
      </c>
      <c r="B849" s="35">
        <v>89628</v>
      </c>
      <c r="C849" s="36" t="s">
        <v>1661</v>
      </c>
      <c r="D849" s="34" t="s">
        <v>113</v>
      </c>
      <c r="E849" s="30">
        <v>64</v>
      </c>
      <c r="F849" s="30">
        <v>34.43</v>
      </c>
      <c r="G849" s="32">
        <f t="shared" si="122"/>
        <v>43.63</v>
      </c>
      <c r="H849" s="33">
        <f t="shared" si="123"/>
        <v>2792.32</v>
      </c>
      <c r="I849" s="12"/>
    </row>
    <row r="850" spans="1:9" ht="31.5" outlineLevel="2" x14ac:dyDescent="0.25">
      <c r="A850" s="34" t="s">
        <v>1662</v>
      </c>
      <c r="B850" s="35">
        <v>89629</v>
      </c>
      <c r="C850" s="36" t="s">
        <v>1663</v>
      </c>
      <c r="D850" s="34" t="s">
        <v>113</v>
      </c>
      <c r="E850" s="30">
        <v>16</v>
      </c>
      <c r="F850" s="30">
        <v>62.98</v>
      </c>
      <c r="G850" s="32">
        <f t="shared" si="122"/>
        <v>79.81</v>
      </c>
      <c r="H850" s="33">
        <f t="shared" si="123"/>
        <v>1276.96</v>
      </c>
    </row>
    <row r="851" spans="1:9" ht="31.5" outlineLevel="2" x14ac:dyDescent="0.25">
      <c r="A851" s="34" t="s">
        <v>1664</v>
      </c>
      <c r="B851" s="35">
        <v>89631</v>
      </c>
      <c r="C851" s="36" t="s">
        <v>1665</v>
      </c>
      <c r="D851" s="34" t="s">
        <v>113</v>
      </c>
      <c r="E851" s="30">
        <v>2</v>
      </c>
      <c r="F851" s="30">
        <v>94.87</v>
      </c>
      <c r="G851" s="32">
        <f t="shared" si="122"/>
        <v>120.22</v>
      </c>
      <c r="H851" s="33">
        <f t="shared" si="123"/>
        <v>240.44</v>
      </c>
    </row>
    <row r="852" spans="1:9" ht="47.25" outlineLevel="2" x14ac:dyDescent="0.25">
      <c r="A852" s="34" t="s">
        <v>1666</v>
      </c>
      <c r="B852" s="35">
        <v>89627</v>
      </c>
      <c r="C852" s="36" t="s">
        <v>1667</v>
      </c>
      <c r="D852" s="34" t="s">
        <v>113</v>
      </c>
      <c r="E852" s="30">
        <v>54</v>
      </c>
      <c r="F852" s="30">
        <v>15.9</v>
      </c>
      <c r="G852" s="32">
        <f t="shared" si="122"/>
        <v>20.149999999999999</v>
      </c>
      <c r="H852" s="33">
        <f t="shared" si="123"/>
        <v>1088.0999999999999</v>
      </c>
      <c r="I852" s="12"/>
    </row>
    <row r="853" spans="1:9" ht="47.25" outlineLevel="2" x14ac:dyDescent="0.25">
      <c r="A853" s="34" t="s">
        <v>1668</v>
      </c>
      <c r="B853" s="35">
        <v>89630</v>
      </c>
      <c r="C853" s="36" t="s">
        <v>1669</v>
      </c>
      <c r="D853" s="34" t="s">
        <v>113</v>
      </c>
      <c r="E853" s="30">
        <v>82</v>
      </c>
      <c r="F853" s="30">
        <v>54.94</v>
      </c>
      <c r="G853" s="32">
        <f t="shared" si="122"/>
        <v>69.62</v>
      </c>
      <c r="H853" s="33">
        <f t="shared" si="123"/>
        <v>5708.84</v>
      </c>
    </row>
    <row r="854" spans="1:9" ht="47.25" outlineLevel="2" x14ac:dyDescent="0.25">
      <c r="A854" s="34" t="s">
        <v>1670</v>
      </c>
      <c r="B854" s="35">
        <v>89366</v>
      </c>
      <c r="C854" s="36" t="s">
        <v>1671</v>
      </c>
      <c r="D854" s="34" t="s">
        <v>113</v>
      </c>
      <c r="E854" s="30">
        <v>73</v>
      </c>
      <c r="F854" s="30">
        <v>11.47</v>
      </c>
      <c r="G854" s="32">
        <f t="shared" si="122"/>
        <v>14.53</v>
      </c>
      <c r="H854" s="33">
        <f t="shared" si="123"/>
        <v>1060.69</v>
      </c>
    </row>
    <row r="855" spans="1:9" ht="47.25" outlineLevel="2" x14ac:dyDescent="0.25">
      <c r="A855" s="34" t="s">
        <v>1672</v>
      </c>
      <c r="B855" s="35">
        <v>90373</v>
      </c>
      <c r="C855" s="36" t="s">
        <v>1673</v>
      </c>
      <c r="D855" s="34" t="s">
        <v>113</v>
      </c>
      <c r="E855" s="30">
        <v>169</v>
      </c>
      <c r="F855" s="30">
        <v>10.61</v>
      </c>
      <c r="G855" s="32">
        <f t="shared" si="122"/>
        <v>13.44</v>
      </c>
      <c r="H855" s="33">
        <f t="shared" si="123"/>
        <v>2271.36</v>
      </c>
      <c r="I855" s="12"/>
    </row>
    <row r="856" spans="1:9" ht="47.25" outlineLevel="2" x14ac:dyDescent="0.25">
      <c r="A856" s="34" t="s">
        <v>1674</v>
      </c>
      <c r="B856" s="35">
        <v>89441</v>
      </c>
      <c r="C856" s="36" t="s">
        <v>1675</v>
      </c>
      <c r="D856" s="34" t="s">
        <v>113</v>
      </c>
      <c r="E856" s="30">
        <v>4</v>
      </c>
      <c r="F856" s="30">
        <v>12.31</v>
      </c>
      <c r="G856" s="32">
        <f t="shared" si="122"/>
        <v>15.6</v>
      </c>
      <c r="H856" s="33">
        <f t="shared" si="123"/>
        <v>62.4</v>
      </c>
    </row>
    <row r="857" spans="1:9" s="12" customFormat="1" outlineLevel="1" x14ac:dyDescent="0.25">
      <c r="A857" s="34"/>
      <c r="B857" s="37"/>
      <c r="C857" s="38" t="s">
        <v>49</v>
      </c>
      <c r="D857" s="37"/>
      <c r="E857" s="39"/>
      <c r="F857" s="40"/>
      <c r="G857" s="41"/>
      <c r="H857" s="42">
        <f>SUM(H818:H856)</f>
        <v>101203.49000000002</v>
      </c>
    </row>
    <row r="858" spans="1:9" outlineLevel="2" x14ac:dyDescent="0.25">
      <c r="A858" s="27" t="s">
        <v>1676</v>
      </c>
      <c r="B858" s="28"/>
      <c r="C858" s="29" t="s">
        <v>1677</v>
      </c>
      <c r="D858" s="28"/>
      <c r="E858" s="30"/>
      <c r="F858" s="31"/>
      <c r="G858" s="32"/>
      <c r="H858" s="33"/>
    </row>
    <row r="859" spans="1:9" ht="31.5" outlineLevel="2" x14ac:dyDescent="0.25">
      <c r="A859" s="34" t="s">
        <v>1678</v>
      </c>
      <c r="B859" s="35">
        <v>100860</v>
      </c>
      <c r="C859" s="36" t="s">
        <v>1679</v>
      </c>
      <c r="D859" s="34" t="s">
        <v>113</v>
      </c>
      <c r="E859" s="30">
        <v>11</v>
      </c>
      <c r="F859" s="30">
        <v>73.790000000000006</v>
      </c>
      <c r="G859" s="32">
        <f t="shared" ref="G859:G873" si="124">TRUNC(F859*(1+$E$2),2)</f>
        <v>93.51</v>
      </c>
      <c r="H859" s="33">
        <f t="shared" ref="H859:H873" si="125">TRUNC((G859*E859),2)</f>
        <v>1028.6099999999999</v>
      </c>
    </row>
    <row r="860" spans="1:9" ht="47.25" outlineLevel="2" x14ac:dyDescent="0.25">
      <c r="A860" s="34" t="s">
        <v>1680</v>
      </c>
      <c r="B860" s="35">
        <v>89354</v>
      </c>
      <c r="C860" s="36" t="s">
        <v>1681</v>
      </c>
      <c r="D860" s="34" t="s">
        <v>113</v>
      </c>
      <c r="E860" s="30">
        <v>3</v>
      </c>
      <c r="F860" s="30">
        <v>243.62</v>
      </c>
      <c r="G860" s="32">
        <f t="shared" si="124"/>
        <v>308.73</v>
      </c>
      <c r="H860" s="33">
        <f t="shared" si="125"/>
        <v>926.19</v>
      </c>
      <c r="I860" s="12"/>
    </row>
    <row r="861" spans="1:9" ht="47.25" outlineLevel="2" x14ac:dyDescent="0.25">
      <c r="A861" s="34" t="s">
        <v>1682</v>
      </c>
      <c r="B861" s="35">
        <v>86909</v>
      </c>
      <c r="C861" s="36" t="s">
        <v>1683</v>
      </c>
      <c r="D861" s="34" t="s">
        <v>113</v>
      </c>
      <c r="E861" s="30">
        <v>50</v>
      </c>
      <c r="F861" s="30">
        <v>100.57</v>
      </c>
      <c r="G861" s="32">
        <f t="shared" si="124"/>
        <v>127.45</v>
      </c>
      <c r="H861" s="33">
        <f t="shared" si="125"/>
        <v>6372.5</v>
      </c>
      <c r="I861" s="12"/>
    </row>
    <row r="862" spans="1:9" ht="47.25" outlineLevel="2" x14ac:dyDescent="0.25">
      <c r="A862" s="34" t="s">
        <v>1684</v>
      </c>
      <c r="B862" s="35">
        <v>86931</v>
      </c>
      <c r="C862" s="36" t="s">
        <v>1685</v>
      </c>
      <c r="D862" s="34" t="s">
        <v>113</v>
      </c>
      <c r="E862" s="30">
        <v>58</v>
      </c>
      <c r="F862" s="30">
        <v>360.35</v>
      </c>
      <c r="G862" s="32">
        <f t="shared" si="124"/>
        <v>456.67</v>
      </c>
      <c r="H862" s="33">
        <f t="shared" si="125"/>
        <v>26486.86</v>
      </c>
    </row>
    <row r="863" spans="1:9" ht="31.5" outlineLevel="2" x14ac:dyDescent="0.25">
      <c r="A863" s="34" t="s">
        <v>1686</v>
      </c>
      <c r="B863" s="34" t="s">
        <v>1687</v>
      </c>
      <c r="C863" s="36" t="s">
        <v>1688</v>
      </c>
      <c r="D863" s="34" t="s">
        <v>113</v>
      </c>
      <c r="E863" s="30">
        <v>58</v>
      </c>
      <c r="F863" s="30">
        <v>29.06</v>
      </c>
      <c r="G863" s="32">
        <f t="shared" si="124"/>
        <v>36.82</v>
      </c>
      <c r="H863" s="33">
        <f t="shared" si="125"/>
        <v>2135.56</v>
      </c>
      <c r="I863" s="12"/>
    </row>
    <row r="864" spans="1:9" ht="31.5" outlineLevel="2" x14ac:dyDescent="0.25">
      <c r="A864" s="34" t="s">
        <v>1689</v>
      </c>
      <c r="B864" s="35">
        <v>99635</v>
      </c>
      <c r="C864" s="36" t="s">
        <v>1690</v>
      </c>
      <c r="D864" s="34" t="s">
        <v>113</v>
      </c>
      <c r="E864" s="30">
        <v>13</v>
      </c>
      <c r="F864" s="30">
        <v>184.35</v>
      </c>
      <c r="G864" s="32">
        <f t="shared" si="124"/>
        <v>233.62</v>
      </c>
      <c r="H864" s="33">
        <f t="shared" si="125"/>
        <v>3037.06</v>
      </c>
    </row>
    <row r="865" spans="1:9" ht="47.25" outlineLevel="2" x14ac:dyDescent="0.25">
      <c r="A865" s="34" t="s">
        <v>1691</v>
      </c>
      <c r="B865" s="35">
        <v>86904</v>
      </c>
      <c r="C865" s="36" t="s">
        <v>1692</v>
      </c>
      <c r="D865" s="34" t="s">
        <v>113</v>
      </c>
      <c r="E865" s="30">
        <v>33</v>
      </c>
      <c r="F865" s="30">
        <v>106.26</v>
      </c>
      <c r="G865" s="32">
        <f t="shared" si="124"/>
        <v>134.66</v>
      </c>
      <c r="H865" s="33">
        <f t="shared" si="125"/>
        <v>4443.78</v>
      </c>
      <c r="I865" s="12"/>
    </row>
    <row r="866" spans="1:9" ht="47.25" outlineLevel="2" x14ac:dyDescent="0.25">
      <c r="A866" s="34" t="s">
        <v>1693</v>
      </c>
      <c r="B866" s="34" t="s">
        <v>1694</v>
      </c>
      <c r="C866" s="36" t="s">
        <v>1695</v>
      </c>
      <c r="D866" s="34" t="s">
        <v>113</v>
      </c>
      <c r="E866" s="30">
        <v>20</v>
      </c>
      <c r="F866" s="30">
        <v>672.2</v>
      </c>
      <c r="G866" s="32">
        <f t="shared" si="124"/>
        <v>851.87</v>
      </c>
      <c r="H866" s="33">
        <f t="shared" si="125"/>
        <v>17037.400000000001</v>
      </c>
      <c r="I866" s="12"/>
    </row>
    <row r="867" spans="1:9" ht="47.25" outlineLevel="2" x14ac:dyDescent="0.25">
      <c r="A867" s="34" t="s">
        <v>1696</v>
      </c>
      <c r="B867" s="34" t="s">
        <v>1697</v>
      </c>
      <c r="C867" s="36" t="s">
        <v>1698</v>
      </c>
      <c r="D867" s="34" t="s">
        <v>113</v>
      </c>
      <c r="E867" s="30">
        <v>112</v>
      </c>
      <c r="F867" s="30">
        <v>162.59</v>
      </c>
      <c r="G867" s="32">
        <f t="shared" si="124"/>
        <v>206.05</v>
      </c>
      <c r="H867" s="33">
        <f t="shared" si="125"/>
        <v>23077.599999999999</v>
      </c>
      <c r="I867" s="12"/>
    </row>
    <row r="868" spans="1:9" outlineLevel="2" x14ac:dyDescent="0.25">
      <c r="A868" s="34" t="s">
        <v>1699</v>
      </c>
      <c r="B868" s="34" t="s">
        <v>1700</v>
      </c>
      <c r="C868" s="36" t="s">
        <v>1701</v>
      </c>
      <c r="D868" s="34" t="s">
        <v>113</v>
      </c>
      <c r="E868" s="30">
        <v>2</v>
      </c>
      <c r="F868" s="30">
        <v>425.83</v>
      </c>
      <c r="G868" s="32">
        <f t="shared" si="124"/>
        <v>539.65</v>
      </c>
      <c r="H868" s="33">
        <f t="shared" si="125"/>
        <v>1079.3</v>
      </c>
      <c r="I868" s="12"/>
    </row>
    <row r="869" spans="1:9" ht="47.25" outlineLevel="2" x14ac:dyDescent="0.25">
      <c r="A869" s="34" t="s">
        <v>1702</v>
      </c>
      <c r="B869" s="35">
        <v>86938</v>
      </c>
      <c r="C869" s="36" t="s">
        <v>1703</v>
      </c>
      <c r="D869" s="34" t="s">
        <v>113</v>
      </c>
      <c r="E869" s="30">
        <v>79</v>
      </c>
      <c r="F869" s="30">
        <v>290.13</v>
      </c>
      <c r="G869" s="32">
        <f t="shared" si="124"/>
        <v>367.68</v>
      </c>
      <c r="H869" s="33">
        <f t="shared" si="125"/>
        <v>29046.720000000001</v>
      </c>
      <c r="I869" s="12"/>
    </row>
    <row r="870" spans="1:9" outlineLevel="2" x14ac:dyDescent="0.25">
      <c r="A870" s="34" t="s">
        <v>1704</v>
      </c>
      <c r="B870" s="34" t="s">
        <v>1705</v>
      </c>
      <c r="C870" s="36" t="s">
        <v>1706</v>
      </c>
      <c r="D870" s="34" t="s">
        <v>113</v>
      </c>
      <c r="E870" s="30">
        <v>20</v>
      </c>
      <c r="F870" s="30">
        <v>102.94</v>
      </c>
      <c r="G870" s="32">
        <f t="shared" si="124"/>
        <v>130.44999999999999</v>
      </c>
      <c r="H870" s="33">
        <f t="shared" si="125"/>
        <v>2609</v>
      </c>
    </row>
    <row r="871" spans="1:9" ht="31.5" outlineLevel="2" x14ac:dyDescent="0.25">
      <c r="A871" s="34" t="s">
        <v>1707</v>
      </c>
      <c r="B871" s="35">
        <v>86874</v>
      </c>
      <c r="C871" s="36" t="s">
        <v>1708</v>
      </c>
      <c r="D871" s="34" t="s">
        <v>113</v>
      </c>
      <c r="E871" s="30">
        <v>9</v>
      </c>
      <c r="F871" s="30">
        <v>364.08</v>
      </c>
      <c r="G871" s="32">
        <f t="shared" si="124"/>
        <v>461.39</v>
      </c>
      <c r="H871" s="33">
        <f t="shared" si="125"/>
        <v>4152.51</v>
      </c>
    </row>
    <row r="872" spans="1:9" ht="31.5" outlineLevel="2" x14ac:dyDescent="0.25">
      <c r="A872" s="34" t="s">
        <v>1709</v>
      </c>
      <c r="B872" s="35">
        <v>86914</v>
      </c>
      <c r="C872" s="36" t="s">
        <v>1710</v>
      </c>
      <c r="D872" s="34" t="s">
        <v>113</v>
      </c>
      <c r="E872" s="30">
        <v>9</v>
      </c>
      <c r="F872" s="30">
        <v>38.54</v>
      </c>
      <c r="G872" s="32">
        <f t="shared" si="124"/>
        <v>48.84</v>
      </c>
      <c r="H872" s="33">
        <f t="shared" si="125"/>
        <v>439.56</v>
      </c>
    </row>
    <row r="873" spans="1:9" ht="31.5" outlineLevel="2" x14ac:dyDescent="0.25">
      <c r="A873" s="34" t="s">
        <v>1711</v>
      </c>
      <c r="B873" s="35">
        <v>86906</v>
      </c>
      <c r="C873" s="36" t="s">
        <v>1712</v>
      </c>
      <c r="D873" s="34" t="s">
        <v>113</v>
      </c>
      <c r="E873" s="30">
        <v>13</v>
      </c>
      <c r="F873" s="30">
        <v>50.21</v>
      </c>
      <c r="G873" s="32">
        <f t="shared" si="124"/>
        <v>63.63</v>
      </c>
      <c r="H873" s="33">
        <f t="shared" si="125"/>
        <v>827.19</v>
      </c>
    </row>
    <row r="874" spans="1:9" s="12" customFormat="1" outlineLevel="1" x14ac:dyDescent="0.25">
      <c r="A874" s="34"/>
      <c r="B874" s="37"/>
      <c r="C874" s="38" t="s">
        <v>49</v>
      </c>
      <c r="D874" s="37"/>
      <c r="E874" s="39"/>
      <c r="F874" s="40"/>
      <c r="G874" s="41"/>
      <c r="H874" s="42">
        <f>SUM(H859:H873)</f>
        <v>122699.84</v>
      </c>
    </row>
    <row r="875" spans="1:9" outlineLevel="2" x14ac:dyDescent="0.25">
      <c r="A875" s="27" t="s">
        <v>1713</v>
      </c>
      <c r="B875" s="28"/>
      <c r="C875" s="29" t="s">
        <v>1714</v>
      </c>
      <c r="D875" s="28"/>
      <c r="E875" s="30"/>
      <c r="F875" s="31"/>
      <c r="G875" s="32"/>
      <c r="H875" s="33"/>
    </row>
    <row r="876" spans="1:9" ht="47.25" outlineLevel="2" x14ac:dyDescent="0.25">
      <c r="A876" s="34" t="s">
        <v>1715</v>
      </c>
      <c r="B876" s="35">
        <v>95676</v>
      </c>
      <c r="C876" s="36" t="s">
        <v>1716</v>
      </c>
      <c r="D876" s="34" t="s">
        <v>113</v>
      </c>
      <c r="E876" s="30">
        <v>1</v>
      </c>
      <c r="F876" s="30">
        <v>69.900000000000006</v>
      </c>
      <c r="G876" s="32">
        <f t="shared" ref="G876:G910" si="126">TRUNC(F876*(1+$E$2),2)</f>
        <v>88.58</v>
      </c>
      <c r="H876" s="33">
        <f t="shared" ref="H876:H910" si="127">TRUNC((G876*E876),2)</f>
        <v>88.58</v>
      </c>
    </row>
    <row r="877" spans="1:9" ht="47.25" outlineLevel="2" x14ac:dyDescent="0.25">
      <c r="A877" s="34" t="s">
        <v>1717</v>
      </c>
      <c r="B877" s="35">
        <v>95676</v>
      </c>
      <c r="C877" s="36" t="s">
        <v>1716</v>
      </c>
      <c r="D877" s="34" t="s">
        <v>113</v>
      </c>
      <c r="E877" s="30">
        <v>1</v>
      </c>
      <c r="F877" s="30">
        <v>69.900000000000006</v>
      </c>
      <c r="G877" s="32">
        <f t="shared" si="126"/>
        <v>88.58</v>
      </c>
      <c r="H877" s="33">
        <f t="shared" si="127"/>
        <v>88.58</v>
      </c>
    </row>
    <row r="878" spans="1:9" ht="47.25" outlineLevel="2" x14ac:dyDescent="0.25">
      <c r="A878" s="34" t="s">
        <v>1718</v>
      </c>
      <c r="B878" s="35">
        <v>95639</v>
      </c>
      <c r="C878" s="36" t="s">
        <v>1719</v>
      </c>
      <c r="D878" s="34" t="s">
        <v>113</v>
      </c>
      <c r="E878" s="30">
        <v>1</v>
      </c>
      <c r="F878" s="30">
        <v>531.87</v>
      </c>
      <c r="G878" s="32">
        <f t="shared" si="126"/>
        <v>674.03</v>
      </c>
      <c r="H878" s="33">
        <f t="shared" si="127"/>
        <v>674.03</v>
      </c>
      <c r="I878" s="12"/>
    </row>
    <row r="879" spans="1:9" ht="47.25" outlineLevel="2" x14ac:dyDescent="0.25">
      <c r="A879" s="34" t="s">
        <v>1720</v>
      </c>
      <c r="B879" s="34" t="s">
        <v>1721</v>
      </c>
      <c r="C879" s="36" t="s">
        <v>1722</v>
      </c>
      <c r="D879" s="34" t="s">
        <v>113</v>
      </c>
      <c r="E879" s="30">
        <v>2</v>
      </c>
      <c r="F879" s="30">
        <v>9758.26</v>
      </c>
      <c r="G879" s="32">
        <f t="shared" si="126"/>
        <v>12366.64</v>
      </c>
      <c r="H879" s="33">
        <f t="shared" si="127"/>
        <v>24733.279999999999</v>
      </c>
    </row>
    <row r="880" spans="1:9" ht="31.5" outlineLevel="2" x14ac:dyDescent="0.25">
      <c r="A880" s="34" t="s">
        <v>1723</v>
      </c>
      <c r="B880" s="35">
        <v>94797</v>
      </c>
      <c r="C880" s="36" t="s">
        <v>1724</v>
      </c>
      <c r="D880" s="34" t="s">
        <v>113</v>
      </c>
      <c r="E880" s="30">
        <v>4</v>
      </c>
      <c r="F880" s="30">
        <v>39.119999999999997</v>
      </c>
      <c r="G880" s="32">
        <f t="shared" si="126"/>
        <v>49.57</v>
      </c>
      <c r="H880" s="33">
        <f t="shared" si="127"/>
        <v>198.28</v>
      </c>
    </row>
    <row r="881" spans="1:9" outlineLevel="2" x14ac:dyDescent="0.25">
      <c r="A881" s="34" t="s">
        <v>1725</v>
      </c>
      <c r="B881" s="35">
        <v>83647</v>
      </c>
      <c r="C881" s="36" t="s">
        <v>1726</v>
      </c>
      <c r="D881" s="34" t="s">
        <v>113</v>
      </c>
      <c r="E881" s="30">
        <v>2</v>
      </c>
      <c r="F881" s="30">
        <v>1252.43</v>
      </c>
      <c r="G881" s="32">
        <f t="shared" si="126"/>
        <v>1587.2</v>
      </c>
      <c r="H881" s="33">
        <f t="shared" si="127"/>
        <v>3174.4</v>
      </c>
      <c r="I881" s="12"/>
    </row>
    <row r="882" spans="1:9" outlineLevel="2" x14ac:dyDescent="0.25">
      <c r="A882" s="34" t="s">
        <v>1727</v>
      </c>
      <c r="B882" s="34" t="s">
        <v>1728</v>
      </c>
      <c r="C882" s="36" t="s">
        <v>1729</v>
      </c>
      <c r="D882" s="34" t="s">
        <v>113</v>
      </c>
      <c r="E882" s="30">
        <v>2</v>
      </c>
      <c r="F882" s="30">
        <v>951.66</v>
      </c>
      <c r="G882" s="32">
        <f t="shared" si="126"/>
        <v>1206.03</v>
      </c>
      <c r="H882" s="33">
        <f t="shared" si="127"/>
        <v>2412.06</v>
      </c>
    </row>
    <row r="883" spans="1:9" ht="63" outlineLevel="2" x14ac:dyDescent="0.25">
      <c r="A883" s="34" t="s">
        <v>1730</v>
      </c>
      <c r="B883" s="35">
        <v>94703</v>
      </c>
      <c r="C883" s="36" t="s">
        <v>1731</v>
      </c>
      <c r="D883" s="34" t="s">
        <v>113</v>
      </c>
      <c r="E883" s="30">
        <v>2</v>
      </c>
      <c r="F883" s="30">
        <v>14.75</v>
      </c>
      <c r="G883" s="32">
        <f t="shared" si="126"/>
        <v>18.690000000000001</v>
      </c>
      <c r="H883" s="33">
        <f t="shared" si="127"/>
        <v>37.380000000000003</v>
      </c>
    </row>
    <row r="884" spans="1:9" ht="63" outlineLevel="2" x14ac:dyDescent="0.25">
      <c r="A884" s="34" t="s">
        <v>1732</v>
      </c>
      <c r="B884" s="35">
        <v>94706</v>
      </c>
      <c r="C884" s="36" t="s">
        <v>1733</v>
      </c>
      <c r="D884" s="34" t="s">
        <v>113</v>
      </c>
      <c r="E884" s="30">
        <v>4</v>
      </c>
      <c r="F884" s="30">
        <v>32.53</v>
      </c>
      <c r="G884" s="32">
        <f t="shared" si="126"/>
        <v>41.22</v>
      </c>
      <c r="H884" s="33">
        <f t="shared" si="127"/>
        <v>164.88</v>
      </c>
      <c r="I884" s="12"/>
    </row>
    <row r="885" spans="1:9" ht="63" outlineLevel="2" x14ac:dyDescent="0.25">
      <c r="A885" s="34" t="s">
        <v>1734</v>
      </c>
      <c r="B885" s="35">
        <v>94713</v>
      </c>
      <c r="C885" s="36" t="s">
        <v>1735</v>
      </c>
      <c r="D885" s="34" t="s">
        <v>113</v>
      </c>
      <c r="E885" s="30">
        <v>2</v>
      </c>
      <c r="F885" s="30">
        <v>151.19999999999999</v>
      </c>
      <c r="G885" s="32">
        <f t="shared" si="126"/>
        <v>191.61</v>
      </c>
      <c r="H885" s="33">
        <f t="shared" si="127"/>
        <v>383.22</v>
      </c>
    </row>
    <row r="886" spans="1:9" ht="47.25" outlineLevel="2" x14ac:dyDescent="0.25">
      <c r="A886" s="34" t="s">
        <v>1736</v>
      </c>
      <c r="B886" s="35">
        <v>89613</v>
      </c>
      <c r="C886" s="36" t="s">
        <v>1737</v>
      </c>
      <c r="D886" s="34" t="s">
        <v>113</v>
      </c>
      <c r="E886" s="30">
        <v>6</v>
      </c>
      <c r="F886" s="30">
        <v>23.62</v>
      </c>
      <c r="G886" s="32">
        <f t="shared" si="126"/>
        <v>29.93</v>
      </c>
      <c r="H886" s="33">
        <f t="shared" si="127"/>
        <v>179.58</v>
      </c>
    </row>
    <row r="887" spans="1:9" ht="31.5" outlineLevel="2" x14ac:dyDescent="0.25">
      <c r="A887" s="34" t="s">
        <v>1738</v>
      </c>
      <c r="B887" s="35">
        <v>89447</v>
      </c>
      <c r="C887" s="36" t="s">
        <v>1739</v>
      </c>
      <c r="D887" s="34" t="s">
        <v>74</v>
      </c>
      <c r="E887" s="30">
        <v>131</v>
      </c>
      <c r="F887" s="30">
        <v>7.33</v>
      </c>
      <c r="G887" s="32">
        <f t="shared" si="126"/>
        <v>9.2799999999999994</v>
      </c>
      <c r="H887" s="33">
        <f t="shared" si="127"/>
        <v>1215.68</v>
      </c>
      <c r="I887" s="12"/>
    </row>
    <row r="888" spans="1:9" ht="31.5" outlineLevel="2" x14ac:dyDescent="0.25">
      <c r="A888" s="34" t="s">
        <v>1740</v>
      </c>
      <c r="B888" s="35">
        <v>89481</v>
      </c>
      <c r="C888" s="36" t="s">
        <v>1637</v>
      </c>
      <c r="D888" s="34" t="s">
        <v>113</v>
      </c>
      <c r="E888" s="30">
        <v>6</v>
      </c>
      <c r="F888" s="30">
        <v>3.6</v>
      </c>
      <c r="G888" s="32">
        <f t="shared" si="126"/>
        <v>4.5599999999999996</v>
      </c>
      <c r="H888" s="33">
        <f t="shared" si="127"/>
        <v>27.36</v>
      </c>
    </row>
    <row r="889" spans="1:9" ht="31.5" outlineLevel="2" x14ac:dyDescent="0.25">
      <c r="A889" s="34" t="s">
        <v>1741</v>
      </c>
      <c r="B889" s="35">
        <v>89492</v>
      </c>
      <c r="C889" s="36" t="s">
        <v>1742</v>
      </c>
      <c r="D889" s="34" t="s">
        <v>113</v>
      </c>
      <c r="E889" s="30">
        <v>4</v>
      </c>
      <c r="F889" s="30">
        <v>5.51</v>
      </c>
      <c r="G889" s="32">
        <f t="shared" si="126"/>
        <v>6.98</v>
      </c>
      <c r="H889" s="33">
        <f t="shared" si="127"/>
        <v>27.92</v>
      </c>
    </row>
    <row r="890" spans="1:9" ht="31.5" outlineLevel="2" x14ac:dyDescent="0.25">
      <c r="A890" s="34" t="s">
        <v>1743</v>
      </c>
      <c r="B890" s="35">
        <v>89501</v>
      </c>
      <c r="C890" s="36" t="s">
        <v>1639</v>
      </c>
      <c r="D890" s="34" t="s">
        <v>113</v>
      </c>
      <c r="E890" s="30">
        <v>4</v>
      </c>
      <c r="F890" s="30">
        <v>10.76</v>
      </c>
      <c r="G890" s="32">
        <f t="shared" si="126"/>
        <v>13.63</v>
      </c>
      <c r="H890" s="33">
        <f t="shared" si="127"/>
        <v>54.52</v>
      </c>
      <c r="I890" s="12"/>
    </row>
    <row r="891" spans="1:9" ht="31.5" outlineLevel="2" x14ac:dyDescent="0.25">
      <c r="A891" s="34" t="s">
        <v>1744</v>
      </c>
      <c r="B891" s="35">
        <v>89513</v>
      </c>
      <c r="C891" s="36" t="s">
        <v>1643</v>
      </c>
      <c r="D891" s="34" t="s">
        <v>113</v>
      </c>
      <c r="E891" s="30">
        <v>3</v>
      </c>
      <c r="F891" s="30">
        <v>81.48</v>
      </c>
      <c r="G891" s="32">
        <f t="shared" si="126"/>
        <v>103.25</v>
      </c>
      <c r="H891" s="33">
        <f t="shared" si="127"/>
        <v>309.75</v>
      </c>
    </row>
    <row r="892" spans="1:9" ht="31.5" outlineLevel="2" x14ac:dyDescent="0.25">
      <c r="A892" s="34" t="s">
        <v>1745</v>
      </c>
      <c r="B892" s="35">
        <v>89536</v>
      </c>
      <c r="C892" s="36" t="s">
        <v>1746</v>
      </c>
      <c r="D892" s="34" t="s">
        <v>113</v>
      </c>
      <c r="E892" s="30">
        <v>2</v>
      </c>
      <c r="F892" s="30">
        <v>9.18</v>
      </c>
      <c r="G892" s="32">
        <f t="shared" si="126"/>
        <v>11.63</v>
      </c>
      <c r="H892" s="33">
        <f t="shared" si="127"/>
        <v>23.26</v>
      </c>
    </row>
    <row r="893" spans="1:9" ht="31.5" outlineLevel="2" x14ac:dyDescent="0.25">
      <c r="A893" s="34" t="s">
        <v>1747</v>
      </c>
      <c r="B893" s="35">
        <v>89594</v>
      </c>
      <c r="C893" s="36" t="s">
        <v>1748</v>
      </c>
      <c r="D893" s="34" t="s">
        <v>113</v>
      </c>
      <c r="E893" s="30">
        <v>4</v>
      </c>
      <c r="F893" s="30">
        <v>28.77</v>
      </c>
      <c r="G893" s="32">
        <f t="shared" si="126"/>
        <v>36.46</v>
      </c>
      <c r="H893" s="33">
        <f t="shared" si="127"/>
        <v>145.84</v>
      </c>
      <c r="I893" s="12"/>
    </row>
    <row r="894" spans="1:9" ht="31.5" outlineLevel="2" x14ac:dyDescent="0.25">
      <c r="A894" s="34" t="s">
        <v>1749</v>
      </c>
      <c r="B894" s="35">
        <v>89612</v>
      </c>
      <c r="C894" s="36" t="s">
        <v>1750</v>
      </c>
      <c r="D894" s="34" t="s">
        <v>113</v>
      </c>
      <c r="E894" s="30">
        <v>2</v>
      </c>
      <c r="F894" s="30">
        <v>129.27000000000001</v>
      </c>
      <c r="G894" s="32">
        <f t="shared" si="126"/>
        <v>163.82</v>
      </c>
      <c r="H894" s="33">
        <f t="shared" si="127"/>
        <v>327.64</v>
      </c>
    </row>
    <row r="895" spans="1:9" ht="31.5" outlineLevel="2" x14ac:dyDescent="0.25">
      <c r="A895" s="34" t="s">
        <v>1751</v>
      </c>
      <c r="B895" s="35">
        <v>94796</v>
      </c>
      <c r="C895" s="36" t="s">
        <v>1752</v>
      </c>
      <c r="D895" s="34" t="s">
        <v>113</v>
      </c>
      <c r="E895" s="30">
        <v>2</v>
      </c>
      <c r="F895" s="30">
        <v>25.69</v>
      </c>
      <c r="G895" s="32">
        <f t="shared" si="126"/>
        <v>32.549999999999997</v>
      </c>
      <c r="H895" s="33">
        <f t="shared" si="127"/>
        <v>65.099999999999994</v>
      </c>
    </row>
    <row r="896" spans="1:9" ht="63" outlineLevel="2" x14ac:dyDescent="0.25">
      <c r="A896" s="34" t="s">
        <v>1753</v>
      </c>
      <c r="B896" s="35">
        <v>94499</v>
      </c>
      <c r="C896" s="36" t="s">
        <v>1471</v>
      </c>
      <c r="D896" s="34" t="s">
        <v>113</v>
      </c>
      <c r="E896" s="30">
        <v>2</v>
      </c>
      <c r="F896" s="30">
        <v>184.05</v>
      </c>
      <c r="G896" s="32">
        <f t="shared" si="126"/>
        <v>233.24</v>
      </c>
      <c r="H896" s="33">
        <f t="shared" si="127"/>
        <v>466.48</v>
      </c>
      <c r="I896" s="12"/>
    </row>
    <row r="897" spans="1:9" ht="47.25" outlineLevel="2" x14ac:dyDescent="0.25">
      <c r="A897" s="34" t="s">
        <v>1754</v>
      </c>
      <c r="B897" s="35">
        <v>89391</v>
      </c>
      <c r="C897" s="36" t="s">
        <v>1755</v>
      </c>
      <c r="D897" s="34" t="s">
        <v>113</v>
      </c>
      <c r="E897" s="30">
        <v>6</v>
      </c>
      <c r="F897" s="30">
        <v>6.77</v>
      </c>
      <c r="G897" s="32">
        <f t="shared" si="126"/>
        <v>8.57</v>
      </c>
      <c r="H897" s="33">
        <f t="shared" si="127"/>
        <v>51.42</v>
      </c>
    </row>
    <row r="898" spans="1:9" ht="47.25" outlineLevel="2" x14ac:dyDescent="0.25">
      <c r="A898" s="34" t="s">
        <v>1756</v>
      </c>
      <c r="B898" s="35">
        <v>89570</v>
      </c>
      <c r="C898" s="36" t="s">
        <v>1757</v>
      </c>
      <c r="D898" s="34" t="s">
        <v>113</v>
      </c>
      <c r="E898" s="30">
        <v>11</v>
      </c>
      <c r="F898" s="30">
        <v>9.2100000000000009</v>
      </c>
      <c r="G898" s="32">
        <f t="shared" si="126"/>
        <v>11.67</v>
      </c>
      <c r="H898" s="33">
        <f t="shared" si="127"/>
        <v>128.37</v>
      </c>
    </row>
    <row r="899" spans="1:9" ht="31.5" outlineLevel="2" x14ac:dyDescent="0.25">
      <c r="A899" s="34" t="s">
        <v>1758</v>
      </c>
      <c r="B899" s="35">
        <v>89492</v>
      </c>
      <c r="C899" s="36" t="s">
        <v>1742</v>
      </c>
      <c r="D899" s="34" t="s">
        <v>113</v>
      </c>
      <c r="E899" s="30">
        <v>4</v>
      </c>
      <c r="F899" s="30">
        <v>5.51</v>
      </c>
      <c r="G899" s="32">
        <f t="shared" si="126"/>
        <v>6.98</v>
      </c>
      <c r="H899" s="33">
        <f t="shared" si="127"/>
        <v>27.92</v>
      </c>
      <c r="I899" s="12"/>
    </row>
    <row r="900" spans="1:9" ht="31.5" outlineLevel="2" x14ac:dyDescent="0.25">
      <c r="A900" s="34" t="s">
        <v>1759</v>
      </c>
      <c r="B900" s="35">
        <v>89497</v>
      </c>
      <c r="C900" s="36" t="s">
        <v>1760</v>
      </c>
      <c r="D900" s="34" t="s">
        <v>113</v>
      </c>
      <c r="E900" s="30">
        <v>3</v>
      </c>
      <c r="F900" s="30">
        <v>8.77</v>
      </c>
      <c r="G900" s="32">
        <f t="shared" si="126"/>
        <v>11.11</v>
      </c>
      <c r="H900" s="33">
        <f t="shared" si="127"/>
        <v>33.33</v>
      </c>
    </row>
    <row r="901" spans="1:9" ht="31.5" outlineLevel="2" x14ac:dyDescent="0.25">
      <c r="A901" s="34" t="s">
        <v>1761</v>
      </c>
      <c r="B901" s="35">
        <v>89552</v>
      </c>
      <c r="C901" s="36" t="s">
        <v>1762</v>
      </c>
      <c r="D901" s="34" t="s">
        <v>113</v>
      </c>
      <c r="E901" s="30">
        <v>2</v>
      </c>
      <c r="F901" s="30">
        <v>14.18</v>
      </c>
      <c r="G901" s="32">
        <f t="shared" si="126"/>
        <v>17.97</v>
      </c>
      <c r="H901" s="33">
        <f t="shared" si="127"/>
        <v>35.94</v>
      </c>
    </row>
    <row r="902" spans="1:9" ht="31.5" outlineLevel="2" x14ac:dyDescent="0.25">
      <c r="A902" s="34" t="s">
        <v>1763</v>
      </c>
      <c r="B902" s="35">
        <v>89568</v>
      </c>
      <c r="C902" s="36" t="s">
        <v>1764</v>
      </c>
      <c r="D902" s="34" t="s">
        <v>113</v>
      </c>
      <c r="E902" s="30">
        <v>2</v>
      </c>
      <c r="F902" s="30">
        <v>25.49</v>
      </c>
      <c r="G902" s="32">
        <f t="shared" si="126"/>
        <v>32.299999999999997</v>
      </c>
      <c r="H902" s="33">
        <f t="shared" si="127"/>
        <v>64.599999999999994</v>
      </c>
      <c r="I902" s="12"/>
    </row>
    <row r="903" spans="1:9" ht="47.25" outlineLevel="2" x14ac:dyDescent="0.25">
      <c r="A903" s="34" t="s">
        <v>1765</v>
      </c>
      <c r="B903" s="35">
        <v>89622</v>
      </c>
      <c r="C903" s="36" t="s">
        <v>1766</v>
      </c>
      <c r="D903" s="34" t="s">
        <v>113</v>
      </c>
      <c r="E903" s="30">
        <v>1</v>
      </c>
      <c r="F903" s="30">
        <v>10.15</v>
      </c>
      <c r="G903" s="32">
        <f t="shared" si="126"/>
        <v>12.86</v>
      </c>
      <c r="H903" s="33">
        <f t="shared" si="127"/>
        <v>12.86</v>
      </c>
    </row>
    <row r="904" spans="1:9" ht="31.5" outlineLevel="2" x14ac:dyDescent="0.25">
      <c r="A904" s="34" t="s">
        <v>1767</v>
      </c>
      <c r="B904" s="35">
        <v>89620</v>
      </c>
      <c r="C904" s="36" t="s">
        <v>1768</v>
      </c>
      <c r="D904" s="34" t="s">
        <v>113</v>
      </c>
      <c r="E904" s="30">
        <v>1</v>
      </c>
      <c r="F904" s="30">
        <v>8.64</v>
      </c>
      <c r="G904" s="32">
        <f t="shared" si="126"/>
        <v>10.94</v>
      </c>
      <c r="H904" s="33">
        <f t="shared" si="127"/>
        <v>10.94</v>
      </c>
    </row>
    <row r="905" spans="1:9" ht="31.5" outlineLevel="2" x14ac:dyDescent="0.25">
      <c r="A905" s="34" t="s">
        <v>1769</v>
      </c>
      <c r="B905" s="35">
        <v>89623</v>
      </c>
      <c r="C905" s="36" t="s">
        <v>1770</v>
      </c>
      <c r="D905" s="34" t="s">
        <v>113</v>
      </c>
      <c r="E905" s="30">
        <v>1</v>
      </c>
      <c r="F905" s="30">
        <v>13.65</v>
      </c>
      <c r="G905" s="32">
        <f t="shared" si="126"/>
        <v>17.29</v>
      </c>
      <c r="H905" s="33">
        <f t="shared" si="127"/>
        <v>17.29</v>
      </c>
      <c r="I905" s="12"/>
    </row>
    <row r="906" spans="1:9" ht="47.25" outlineLevel="2" x14ac:dyDescent="0.25">
      <c r="A906" s="34" t="s">
        <v>1771</v>
      </c>
      <c r="B906" s="35">
        <v>89403</v>
      </c>
      <c r="C906" s="36" t="s">
        <v>1772</v>
      </c>
      <c r="D906" s="34" t="s">
        <v>74</v>
      </c>
      <c r="E906" s="30">
        <v>2.5</v>
      </c>
      <c r="F906" s="30">
        <v>11.02</v>
      </c>
      <c r="G906" s="32">
        <f t="shared" si="126"/>
        <v>13.96</v>
      </c>
      <c r="H906" s="33">
        <f t="shared" si="127"/>
        <v>34.9</v>
      </c>
    </row>
    <row r="907" spans="1:9" ht="31.5" outlineLevel="2" x14ac:dyDescent="0.25">
      <c r="A907" s="34" t="s">
        <v>1773</v>
      </c>
      <c r="B907" s="35">
        <v>89448</v>
      </c>
      <c r="C907" s="36" t="s">
        <v>1774</v>
      </c>
      <c r="D907" s="34" t="s">
        <v>74</v>
      </c>
      <c r="E907" s="30">
        <v>2</v>
      </c>
      <c r="F907" s="30">
        <v>10.54</v>
      </c>
      <c r="G907" s="32">
        <f t="shared" si="126"/>
        <v>13.35</v>
      </c>
      <c r="H907" s="33">
        <f t="shared" si="127"/>
        <v>26.7</v>
      </c>
    </row>
    <row r="908" spans="1:9" ht="31.5" outlineLevel="2" x14ac:dyDescent="0.25">
      <c r="A908" s="34" t="s">
        <v>1775</v>
      </c>
      <c r="B908" s="35">
        <v>99621</v>
      </c>
      <c r="C908" s="36" t="s">
        <v>1776</v>
      </c>
      <c r="D908" s="34" t="s">
        <v>113</v>
      </c>
      <c r="E908" s="30">
        <v>2</v>
      </c>
      <c r="F908" s="30">
        <v>123.28</v>
      </c>
      <c r="G908" s="32">
        <f t="shared" si="126"/>
        <v>156.22999999999999</v>
      </c>
      <c r="H908" s="33">
        <f t="shared" si="127"/>
        <v>312.45999999999998</v>
      </c>
      <c r="I908" s="12"/>
    </row>
    <row r="909" spans="1:9" ht="63" outlineLevel="2" x14ac:dyDescent="0.25">
      <c r="A909" s="34" t="s">
        <v>1777</v>
      </c>
      <c r="B909" s="35">
        <v>94495</v>
      </c>
      <c r="C909" s="36" t="s">
        <v>1778</v>
      </c>
      <c r="D909" s="34" t="s">
        <v>113</v>
      </c>
      <c r="E909" s="30">
        <v>2</v>
      </c>
      <c r="F909" s="30">
        <v>56.35</v>
      </c>
      <c r="G909" s="32">
        <f t="shared" si="126"/>
        <v>71.41</v>
      </c>
      <c r="H909" s="33">
        <f t="shared" si="127"/>
        <v>142.82</v>
      </c>
    </row>
    <row r="910" spans="1:9" ht="63" outlineLevel="2" x14ac:dyDescent="0.25">
      <c r="A910" s="34" t="s">
        <v>1779</v>
      </c>
      <c r="B910" s="35">
        <v>94496</v>
      </c>
      <c r="C910" s="36" t="s">
        <v>1780</v>
      </c>
      <c r="D910" s="34" t="s">
        <v>113</v>
      </c>
      <c r="E910" s="30">
        <v>2</v>
      </c>
      <c r="F910" s="30">
        <v>68.459999999999994</v>
      </c>
      <c r="G910" s="32">
        <f t="shared" si="126"/>
        <v>86.75</v>
      </c>
      <c r="H910" s="33">
        <f t="shared" si="127"/>
        <v>173.5</v>
      </c>
    </row>
    <row r="911" spans="1:9" s="12" customFormat="1" outlineLevel="1" x14ac:dyDescent="0.25">
      <c r="A911" s="34"/>
      <c r="B911" s="37"/>
      <c r="C911" s="38" t="s">
        <v>49</v>
      </c>
      <c r="D911" s="37"/>
      <c r="E911" s="39"/>
      <c r="F911" s="40"/>
      <c r="G911" s="41"/>
      <c r="H911" s="42">
        <f>SUM(H876:H910)</f>
        <v>35870.870000000003</v>
      </c>
    </row>
    <row r="912" spans="1:9" outlineLevel="2" x14ac:dyDescent="0.25">
      <c r="A912" s="27" t="s">
        <v>1781</v>
      </c>
      <c r="B912" s="28"/>
      <c r="C912" s="29" t="s">
        <v>1782</v>
      </c>
      <c r="D912" s="28"/>
      <c r="E912" s="30"/>
      <c r="F912" s="31"/>
      <c r="G912" s="32"/>
      <c r="H912" s="33"/>
    </row>
    <row r="913" spans="1:9" ht="47.25" outlineLevel="2" x14ac:dyDescent="0.25">
      <c r="A913" s="34" t="s">
        <v>1783</v>
      </c>
      <c r="B913" s="35">
        <v>97903</v>
      </c>
      <c r="C913" s="36" t="s">
        <v>1784</v>
      </c>
      <c r="D913" s="34" t="s">
        <v>113</v>
      </c>
      <c r="E913" s="30">
        <v>35</v>
      </c>
      <c r="F913" s="30">
        <v>615.87</v>
      </c>
      <c r="G913" s="32">
        <f t="shared" ref="G913:G950" si="128">TRUNC(F913*(1+$E$2),2)</f>
        <v>780.49</v>
      </c>
      <c r="H913" s="33">
        <f t="shared" ref="H913:H950" si="129">TRUNC((G913*E913),2)</f>
        <v>27317.15</v>
      </c>
    </row>
    <row r="914" spans="1:9" ht="47.25" outlineLevel="2" x14ac:dyDescent="0.25">
      <c r="A914" s="34" t="s">
        <v>1785</v>
      </c>
      <c r="B914" s="35">
        <v>97902</v>
      </c>
      <c r="C914" s="36" t="s">
        <v>1786</v>
      </c>
      <c r="D914" s="34" t="s">
        <v>113</v>
      </c>
      <c r="E914" s="30">
        <v>7</v>
      </c>
      <c r="F914" s="30">
        <v>449.1</v>
      </c>
      <c r="G914" s="32">
        <f t="shared" si="128"/>
        <v>569.14</v>
      </c>
      <c r="H914" s="33">
        <f t="shared" si="129"/>
        <v>3983.98</v>
      </c>
      <c r="I914" s="12"/>
    </row>
    <row r="915" spans="1:9" ht="47.25" outlineLevel="2" x14ac:dyDescent="0.25">
      <c r="A915" s="34" t="s">
        <v>1787</v>
      </c>
      <c r="B915" s="35">
        <v>97976</v>
      </c>
      <c r="C915" s="36" t="s">
        <v>1788</v>
      </c>
      <c r="D915" s="34" t="s">
        <v>113</v>
      </c>
      <c r="E915" s="30">
        <v>12</v>
      </c>
      <c r="F915" s="30">
        <v>872.17</v>
      </c>
      <c r="G915" s="32">
        <f t="shared" si="128"/>
        <v>1105.3</v>
      </c>
      <c r="H915" s="33">
        <f t="shared" si="129"/>
        <v>13263.6</v>
      </c>
    </row>
    <row r="916" spans="1:9" ht="31.5" outlineLevel="2" x14ac:dyDescent="0.25">
      <c r="A916" s="34" t="s">
        <v>1789</v>
      </c>
      <c r="B916" s="35">
        <v>98114</v>
      </c>
      <c r="C916" s="36" t="s">
        <v>1790</v>
      </c>
      <c r="D916" s="34" t="s">
        <v>113</v>
      </c>
      <c r="E916" s="30">
        <v>7</v>
      </c>
      <c r="F916" s="30">
        <v>459.81</v>
      </c>
      <c r="G916" s="32">
        <f t="shared" si="128"/>
        <v>582.71</v>
      </c>
      <c r="H916" s="33">
        <f t="shared" si="129"/>
        <v>4078.97</v>
      </c>
      <c r="I916" s="12"/>
    </row>
    <row r="917" spans="1:9" ht="47.25" outlineLevel="2" x14ac:dyDescent="0.25">
      <c r="A917" s="34" t="s">
        <v>1791</v>
      </c>
      <c r="B917" s="35">
        <v>99283</v>
      </c>
      <c r="C917" s="36" t="s">
        <v>1792</v>
      </c>
      <c r="D917" s="34" t="s">
        <v>74</v>
      </c>
      <c r="E917" s="30">
        <v>7</v>
      </c>
      <c r="F917" s="30">
        <v>967.14</v>
      </c>
      <c r="G917" s="32">
        <f t="shared" si="128"/>
        <v>1225.6500000000001</v>
      </c>
      <c r="H917" s="33">
        <f t="shared" si="129"/>
        <v>8579.5499999999993</v>
      </c>
    </row>
    <row r="918" spans="1:9" ht="47.25" outlineLevel="2" x14ac:dyDescent="0.25">
      <c r="A918" s="34" t="s">
        <v>1793</v>
      </c>
      <c r="B918" s="35">
        <v>98102</v>
      </c>
      <c r="C918" s="36" t="s">
        <v>1794</v>
      </c>
      <c r="D918" s="34" t="s">
        <v>113</v>
      </c>
      <c r="E918" s="30">
        <v>7</v>
      </c>
      <c r="F918" s="30">
        <v>95.33</v>
      </c>
      <c r="G918" s="32">
        <f t="shared" si="128"/>
        <v>120.81</v>
      </c>
      <c r="H918" s="33">
        <f t="shared" si="129"/>
        <v>845.67</v>
      </c>
      <c r="I918" s="12"/>
    </row>
    <row r="919" spans="1:9" ht="47.25" outlineLevel="2" x14ac:dyDescent="0.25">
      <c r="A919" s="34" t="s">
        <v>1795</v>
      </c>
      <c r="B919" s="35">
        <v>98105</v>
      </c>
      <c r="C919" s="36" t="s">
        <v>1796</v>
      </c>
      <c r="D919" s="34" t="s">
        <v>113</v>
      </c>
      <c r="E919" s="30">
        <v>1</v>
      </c>
      <c r="F919" s="30">
        <v>526.69000000000005</v>
      </c>
      <c r="G919" s="32">
        <f t="shared" si="128"/>
        <v>667.47</v>
      </c>
      <c r="H919" s="33">
        <f t="shared" si="129"/>
        <v>667.47</v>
      </c>
      <c r="I919" s="12"/>
    </row>
    <row r="920" spans="1:9" ht="47.25" outlineLevel="2" x14ac:dyDescent="0.25">
      <c r="A920" s="34" t="s">
        <v>1797</v>
      </c>
      <c r="B920" s="34" t="s">
        <v>1798</v>
      </c>
      <c r="C920" s="36" t="s">
        <v>1799</v>
      </c>
      <c r="D920" s="34" t="s">
        <v>113</v>
      </c>
      <c r="E920" s="30">
        <v>93</v>
      </c>
      <c r="F920" s="30">
        <v>40.49</v>
      </c>
      <c r="G920" s="32">
        <f t="shared" si="128"/>
        <v>51.31</v>
      </c>
      <c r="H920" s="33">
        <f t="shared" si="129"/>
        <v>4771.83</v>
      </c>
      <c r="I920" s="12"/>
    </row>
    <row r="921" spans="1:9" ht="47.25" outlineLevel="2" x14ac:dyDescent="0.25">
      <c r="A921" s="34" t="s">
        <v>1800</v>
      </c>
      <c r="B921" s="34" t="s">
        <v>1801</v>
      </c>
      <c r="C921" s="36" t="s">
        <v>1802</v>
      </c>
      <c r="D921" s="34" t="s">
        <v>113</v>
      </c>
      <c r="E921" s="30">
        <v>4</v>
      </c>
      <c r="F921" s="30">
        <v>13.7</v>
      </c>
      <c r="G921" s="32">
        <f t="shared" si="128"/>
        <v>17.36</v>
      </c>
      <c r="H921" s="33">
        <f t="shared" si="129"/>
        <v>69.44</v>
      </c>
      <c r="I921" s="12"/>
    </row>
    <row r="922" spans="1:9" ht="47.25" outlineLevel="2" x14ac:dyDescent="0.25">
      <c r="A922" s="34" t="s">
        <v>1803</v>
      </c>
      <c r="B922" s="34" t="s">
        <v>1804</v>
      </c>
      <c r="C922" s="36" t="s">
        <v>1805</v>
      </c>
      <c r="D922" s="34" t="s">
        <v>113</v>
      </c>
      <c r="E922" s="30">
        <v>49</v>
      </c>
      <c r="F922" s="30">
        <v>14.94</v>
      </c>
      <c r="G922" s="32">
        <f t="shared" si="128"/>
        <v>18.93</v>
      </c>
      <c r="H922" s="33">
        <f t="shared" si="129"/>
        <v>927.57</v>
      </c>
      <c r="I922" s="12"/>
    </row>
    <row r="923" spans="1:9" ht="47.25" outlineLevel="2" x14ac:dyDescent="0.25">
      <c r="A923" s="34" t="s">
        <v>1806</v>
      </c>
      <c r="B923" s="34" t="s">
        <v>1807</v>
      </c>
      <c r="C923" s="36" t="s">
        <v>1808</v>
      </c>
      <c r="D923" s="34" t="s">
        <v>113</v>
      </c>
      <c r="E923" s="30">
        <v>31</v>
      </c>
      <c r="F923" s="30">
        <v>36.31</v>
      </c>
      <c r="G923" s="32">
        <f t="shared" si="128"/>
        <v>46.01</v>
      </c>
      <c r="H923" s="33">
        <f t="shared" si="129"/>
        <v>1426.31</v>
      </c>
    </row>
    <row r="924" spans="1:9" ht="47.25" outlineLevel="2" x14ac:dyDescent="0.25">
      <c r="A924" s="34" t="s">
        <v>1809</v>
      </c>
      <c r="B924" s="34" t="s">
        <v>1810</v>
      </c>
      <c r="C924" s="36" t="s">
        <v>1811</v>
      </c>
      <c r="D924" s="34" t="s">
        <v>113</v>
      </c>
      <c r="E924" s="30">
        <v>23</v>
      </c>
      <c r="F924" s="30">
        <v>44.93</v>
      </c>
      <c r="G924" s="32">
        <f t="shared" si="128"/>
        <v>56.93</v>
      </c>
      <c r="H924" s="33">
        <f t="shared" si="129"/>
        <v>1309.3900000000001</v>
      </c>
      <c r="I924" s="12"/>
    </row>
    <row r="925" spans="1:9" ht="47.25" outlineLevel="2" x14ac:dyDescent="0.25">
      <c r="A925" s="34" t="s">
        <v>1812</v>
      </c>
      <c r="B925" s="35">
        <v>89748</v>
      </c>
      <c r="C925" s="36" t="s">
        <v>1813</v>
      </c>
      <c r="D925" s="34" t="s">
        <v>113</v>
      </c>
      <c r="E925" s="30">
        <v>94</v>
      </c>
      <c r="F925" s="30">
        <v>28.71</v>
      </c>
      <c r="G925" s="32">
        <f t="shared" si="128"/>
        <v>36.380000000000003</v>
      </c>
      <c r="H925" s="33">
        <f t="shared" si="129"/>
        <v>3419.72</v>
      </c>
    </row>
    <row r="926" spans="1:9" ht="47.25" outlineLevel="2" x14ac:dyDescent="0.25">
      <c r="A926" s="34" t="s">
        <v>1814</v>
      </c>
      <c r="B926" s="35">
        <v>89728</v>
      </c>
      <c r="C926" s="36" t="s">
        <v>1815</v>
      </c>
      <c r="D926" s="34" t="s">
        <v>113</v>
      </c>
      <c r="E926" s="30">
        <v>64</v>
      </c>
      <c r="F926" s="30">
        <v>8.15</v>
      </c>
      <c r="G926" s="32">
        <f t="shared" si="128"/>
        <v>10.32</v>
      </c>
      <c r="H926" s="33">
        <f t="shared" si="129"/>
        <v>660.48</v>
      </c>
      <c r="I926" s="12"/>
    </row>
    <row r="927" spans="1:9" ht="47.25" outlineLevel="2" x14ac:dyDescent="0.25">
      <c r="A927" s="34" t="s">
        <v>1816</v>
      </c>
      <c r="B927" s="35">
        <v>89731</v>
      </c>
      <c r="C927" s="36" t="s">
        <v>1817</v>
      </c>
      <c r="D927" s="34" t="s">
        <v>113</v>
      </c>
      <c r="E927" s="30">
        <v>72</v>
      </c>
      <c r="F927" s="30">
        <v>8.56</v>
      </c>
      <c r="G927" s="32">
        <f t="shared" si="128"/>
        <v>10.84</v>
      </c>
      <c r="H927" s="33">
        <f t="shared" si="129"/>
        <v>780.48</v>
      </c>
    </row>
    <row r="928" spans="1:9" ht="47.25" outlineLevel="2" x14ac:dyDescent="0.25">
      <c r="A928" s="34" t="s">
        <v>1818</v>
      </c>
      <c r="B928" s="35">
        <v>89731</v>
      </c>
      <c r="C928" s="36" t="s">
        <v>1817</v>
      </c>
      <c r="D928" s="34" t="s">
        <v>113</v>
      </c>
      <c r="E928" s="30">
        <v>301</v>
      </c>
      <c r="F928" s="30">
        <v>8.56</v>
      </c>
      <c r="G928" s="32">
        <f t="shared" si="128"/>
        <v>10.84</v>
      </c>
      <c r="H928" s="33">
        <f t="shared" si="129"/>
        <v>3262.84</v>
      </c>
      <c r="I928" s="12"/>
    </row>
    <row r="929" spans="1:9" ht="47.25" outlineLevel="2" x14ac:dyDescent="0.25">
      <c r="A929" s="34" t="s">
        <v>1819</v>
      </c>
      <c r="B929" s="35">
        <v>89737</v>
      </c>
      <c r="C929" s="36" t="s">
        <v>1820</v>
      </c>
      <c r="D929" s="34" t="s">
        <v>113</v>
      </c>
      <c r="E929" s="30">
        <v>53</v>
      </c>
      <c r="F929" s="30">
        <v>14.49</v>
      </c>
      <c r="G929" s="32">
        <f t="shared" si="128"/>
        <v>18.36</v>
      </c>
      <c r="H929" s="33">
        <f t="shared" si="129"/>
        <v>973.08</v>
      </c>
      <c r="I929" s="12"/>
    </row>
    <row r="930" spans="1:9" ht="47.25" outlineLevel="2" x14ac:dyDescent="0.25">
      <c r="A930" s="34" t="s">
        <v>1821</v>
      </c>
      <c r="B930" s="35">
        <v>89744</v>
      </c>
      <c r="C930" s="36" t="s">
        <v>1822</v>
      </c>
      <c r="D930" s="34" t="s">
        <v>113</v>
      </c>
      <c r="E930" s="30">
        <v>5</v>
      </c>
      <c r="F930" s="30">
        <v>18.88</v>
      </c>
      <c r="G930" s="32">
        <f t="shared" si="128"/>
        <v>23.92</v>
      </c>
      <c r="H930" s="33">
        <f t="shared" si="129"/>
        <v>119.6</v>
      </c>
      <c r="I930" s="12"/>
    </row>
    <row r="931" spans="1:9" ht="31.5" outlineLevel="2" x14ac:dyDescent="0.25">
      <c r="A931" s="34" t="s">
        <v>1823</v>
      </c>
      <c r="B931" s="34" t="s">
        <v>1824</v>
      </c>
      <c r="C931" s="36" t="s">
        <v>1825</v>
      </c>
      <c r="D931" s="34" t="s">
        <v>113</v>
      </c>
      <c r="E931" s="30">
        <v>22</v>
      </c>
      <c r="F931" s="30">
        <v>21.16</v>
      </c>
      <c r="G931" s="32">
        <f t="shared" si="128"/>
        <v>26.81</v>
      </c>
      <c r="H931" s="33">
        <f t="shared" si="129"/>
        <v>589.82000000000005</v>
      </c>
      <c r="I931" s="12"/>
    </row>
    <row r="932" spans="1:9" ht="47.25" outlineLevel="2" x14ac:dyDescent="0.25">
      <c r="A932" s="34" t="s">
        <v>1826</v>
      </c>
      <c r="B932" s="35">
        <v>89795</v>
      </c>
      <c r="C932" s="36" t="s">
        <v>1827</v>
      </c>
      <c r="D932" s="34" t="s">
        <v>113</v>
      </c>
      <c r="E932" s="30">
        <v>10</v>
      </c>
      <c r="F932" s="30">
        <v>27.38</v>
      </c>
      <c r="G932" s="32">
        <f t="shared" si="128"/>
        <v>34.69</v>
      </c>
      <c r="H932" s="33">
        <f t="shared" si="129"/>
        <v>346.9</v>
      </c>
      <c r="I932" s="12"/>
    </row>
    <row r="933" spans="1:9" ht="31.5" outlineLevel="2" x14ac:dyDescent="0.25">
      <c r="A933" s="34" t="s">
        <v>1828</v>
      </c>
      <c r="B933" s="34" t="s">
        <v>1829</v>
      </c>
      <c r="C933" s="36" t="s">
        <v>1830</v>
      </c>
      <c r="D933" s="34" t="s">
        <v>113</v>
      </c>
      <c r="E933" s="30">
        <v>76</v>
      </c>
      <c r="F933" s="30">
        <v>27.05</v>
      </c>
      <c r="G933" s="32">
        <f t="shared" si="128"/>
        <v>34.28</v>
      </c>
      <c r="H933" s="33">
        <f t="shared" si="129"/>
        <v>2605.2800000000002</v>
      </c>
    </row>
    <row r="934" spans="1:9" ht="47.25" outlineLevel="2" x14ac:dyDescent="0.25">
      <c r="A934" s="34" t="s">
        <v>1831</v>
      </c>
      <c r="B934" s="34" t="s">
        <v>1832</v>
      </c>
      <c r="C934" s="36" t="s">
        <v>1833</v>
      </c>
      <c r="D934" s="34" t="s">
        <v>113</v>
      </c>
      <c r="E934" s="30">
        <v>31</v>
      </c>
      <c r="F934" s="30">
        <v>36.549999999999997</v>
      </c>
      <c r="G934" s="32">
        <f t="shared" si="128"/>
        <v>46.31</v>
      </c>
      <c r="H934" s="33">
        <f t="shared" si="129"/>
        <v>1435.61</v>
      </c>
      <c r="I934" s="12"/>
    </row>
    <row r="935" spans="1:9" ht="47.25" outlineLevel="2" x14ac:dyDescent="0.25">
      <c r="A935" s="34" t="s">
        <v>1834</v>
      </c>
      <c r="B935" s="35">
        <v>89797</v>
      </c>
      <c r="C935" s="36" t="s">
        <v>1835</v>
      </c>
      <c r="D935" s="34" t="s">
        <v>113</v>
      </c>
      <c r="E935" s="30">
        <v>44</v>
      </c>
      <c r="F935" s="30">
        <v>35.99</v>
      </c>
      <c r="G935" s="32">
        <f t="shared" si="128"/>
        <v>45.61</v>
      </c>
      <c r="H935" s="33">
        <f t="shared" si="129"/>
        <v>2006.84</v>
      </c>
      <c r="I935" s="12"/>
    </row>
    <row r="936" spans="1:9" ht="47.25" outlineLevel="2" x14ac:dyDescent="0.25">
      <c r="A936" s="34" t="s">
        <v>1836</v>
      </c>
      <c r="B936" s="35">
        <v>89785</v>
      </c>
      <c r="C936" s="36" t="s">
        <v>1837</v>
      </c>
      <c r="D936" s="34" t="s">
        <v>113</v>
      </c>
      <c r="E936" s="30">
        <v>6</v>
      </c>
      <c r="F936" s="30">
        <v>17.03</v>
      </c>
      <c r="G936" s="32">
        <f t="shared" si="128"/>
        <v>21.58</v>
      </c>
      <c r="H936" s="33">
        <f t="shared" si="129"/>
        <v>129.47999999999999</v>
      </c>
      <c r="I936" s="12"/>
    </row>
    <row r="937" spans="1:9" ht="31.5" outlineLevel="2" x14ac:dyDescent="0.25">
      <c r="A937" s="34" t="s">
        <v>1838</v>
      </c>
      <c r="B937" s="34" t="s">
        <v>1839</v>
      </c>
      <c r="C937" s="36" t="s">
        <v>1840</v>
      </c>
      <c r="D937" s="34" t="s">
        <v>113</v>
      </c>
      <c r="E937" s="30">
        <v>33</v>
      </c>
      <c r="F937" s="30">
        <v>9.81</v>
      </c>
      <c r="G937" s="32">
        <f t="shared" si="128"/>
        <v>12.43</v>
      </c>
      <c r="H937" s="33">
        <f t="shared" si="129"/>
        <v>410.19</v>
      </c>
      <c r="I937" s="12"/>
    </row>
    <row r="938" spans="1:9" outlineLevel="2" x14ac:dyDescent="0.25">
      <c r="A938" s="34" t="s">
        <v>1841</v>
      </c>
      <c r="B938" s="34" t="s">
        <v>1842</v>
      </c>
      <c r="C938" s="36" t="s">
        <v>1843</v>
      </c>
      <c r="D938" s="34" t="s">
        <v>113</v>
      </c>
      <c r="E938" s="30">
        <v>4</v>
      </c>
      <c r="F938" s="30">
        <v>19.09</v>
      </c>
      <c r="G938" s="32">
        <f t="shared" si="128"/>
        <v>24.19</v>
      </c>
      <c r="H938" s="33">
        <f t="shared" si="129"/>
        <v>96.76</v>
      </c>
      <c r="I938" s="12"/>
    </row>
    <row r="939" spans="1:9" ht="47.25" outlineLevel="2" x14ac:dyDescent="0.25">
      <c r="A939" s="34" t="s">
        <v>1844</v>
      </c>
      <c r="B939" s="35">
        <v>89549</v>
      </c>
      <c r="C939" s="36" t="s">
        <v>1845</v>
      </c>
      <c r="D939" s="34" t="s">
        <v>113</v>
      </c>
      <c r="E939" s="30">
        <v>69</v>
      </c>
      <c r="F939" s="30">
        <v>11.84</v>
      </c>
      <c r="G939" s="32">
        <f t="shared" si="128"/>
        <v>15</v>
      </c>
      <c r="H939" s="33">
        <f t="shared" si="129"/>
        <v>1035</v>
      </c>
      <c r="I939" s="12"/>
    </row>
    <row r="940" spans="1:9" ht="47.25" outlineLevel="2" x14ac:dyDescent="0.25">
      <c r="A940" s="34" t="s">
        <v>1846</v>
      </c>
      <c r="B940" s="35">
        <v>89557</v>
      </c>
      <c r="C940" s="36" t="s">
        <v>1847</v>
      </c>
      <c r="D940" s="34" t="s">
        <v>113</v>
      </c>
      <c r="E940" s="30">
        <v>1</v>
      </c>
      <c r="F940" s="30">
        <v>21.2</v>
      </c>
      <c r="G940" s="32">
        <f t="shared" si="128"/>
        <v>26.86</v>
      </c>
      <c r="H940" s="33">
        <f t="shared" si="129"/>
        <v>26.86</v>
      </c>
    </row>
    <row r="941" spans="1:9" ht="47.25" outlineLevel="2" x14ac:dyDescent="0.25">
      <c r="A941" s="34" t="s">
        <v>1848</v>
      </c>
      <c r="B941" s="35">
        <v>89714</v>
      </c>
      <c r="C941" s="36" t="s">
        <v>1849</v>
      </c>
      <c r="D941" s="34" t="s">
        <v>74</v>
      </c>
      <c r="E941" s="30">
        <v>745</v>
      </c>
      <c r="F941" s="30">
        <v>42.17</v>
      </c>
      <c r="G941" s="32">
        <f t="shared" si="128"/>
        <v>53.44</v>
      </c>
      <c r="H941" s="33">
        <f t="shared" si="129"/>
        <v>39812.800000000003</v>
      </c>
      <c r="I941" s="12"/>
    </row>
    <row r="942" spans="1:9" ht="47.25" outlineLevel="2" x14ac:dyDescent="0.25">
      <c r="A942" s="34" t="s">
        <v>1850</v>
      </c>
      <c r="B942" s="35">
        <v>89713</v>
      </c>
      <c r="C942" s="36" t="s">
        <v>1851</v>
      </c>
      <c r="D942" s="34" t="s">
        <v>74</v>
      </c>
      <c r="E942" s="30">
        <v>276</v>
      </c>
      <c r="F942" s="30">
        <v>32.64</v>
      </c>
      <c r="G942" s="32">
        <f t="shared" si="128"/>
        <v>41.36</v>
      </c>
      <c r="H942" s="33">
        <f t="shared" si="129"/>
        <v>11415.36</v>
      </c>
    </row>
    <row r="943" spans="1:9" ht="47.25" outlineLevel="2" x14ac:dyDescent="0.25">
      <c r="A943" s="34" t="s">
        <v>1852</v>
      </c>
      <c r="B943" s="35">
        <v>89712</v>
      </c>
      <c r="C943" s="36" t="s">
        <v>1853</v>
      </c>
      <c r="D943" s="34" t="s">
        <v>74</v>
      </c>
      <c r="E943" s="30">
        <v>500</v>
      </c>
      <c r="F943" s="30">
        <v>21.1</v>
      </c>
      <c r="G943" s="32">
        <f t="shared" si="128"/>
        <v>26.74</v>
      </c>
      <c r="H943" s="33">
        <f t="shared" si="129"/>
        <v>13370</v>
      </c>
      <c r="I943" s="12"/>
    </row>
    <row r="944" spans="1:9" ht="47.25" outlineLevel="2" x14ac:dyDescent="0.25">
      <c r="A944" s="34" t="s">
        <v>1854</v>
      </c>
      <c r="B944" s="35">
        <v>89711</v>
      </c>
      <c r="C944" s="36" t="s">
        <v>1855</v>
      </c>
      <c r="D944" s="34" t="s">
        <v>74</v>
      </c>
      <c r="E944" s="30">
        <v>72</v>
      </c>
      <c r="F944" s="30">
        <v>13.64</v>
      </c>
      <c r="G944" s="32">
        <f t="shared" si="128"/>
        <v>17.28</v>
      </c>
      <c r="H944" s="33">
        <f t="shared" si="129"/>
        <v>1244.1600000000001</v>
      </c>
    </row>
    <row r="945" spans="1:9" ht="63" outlineLevel="2" x14ac:dyDescent="0.25">
      <c r="A945" s="34" t="s">
        <v>1856</v>
      </c>
      <c r="B945" s="35">
        <v>92839</v>
      </c>
      <c r="C945" s="36" t="s">
        <v>1857</v>
      </c>
      <c r="D945" s="34" t="s">
        <v>74</v>
      </c>
      <c r="E945" s="30">
        <v>13</v>
      </c>
      <c r="F945" s="30">
        <v>339.94</v>
      </c>
      <c r="G945" s="32">
        <f t="shared" si="128"/>
        <v>430.8</v>
      </c>
      <c r="H945" s="33">
        <f t="shared" si="129"/>
        <v>5600.4</v>
      </c>
      <c r="I945" s="12"/>
    </row>
    <row r="946" spans="1:9" ht="47.25" outlineLevel="2" x14ac:dyDescent="0.25">
      <c r="A946" s="34" t="s">
        <v>1858</v>
      </c>
      <c r="B946" s="34" t="s">
        <v>1859</v>
      </c>
      <c r="C946" s="36" t="s">
        <v>1860</v>
      </c>
      <c r="D946" s="34" t="s">
        <v>74</v>
      </c>
      <c r="E946" s="30">
        <v>129</v>
      </c>
      <c r="F946" s="30">
        <v>59.33</v>
      </c>
      <c r="G946" s="32">
        <f t="shared" si="128"/>
        <v>75.180000000000007</v>
      </c>
      <c r="H946" s="33">
        <f t="shared" si="129"/>
        <v>9698.2199999999993</v>
      </c>
      <c r="I946" s="12"/>
    </row>
    <row r="947" spans="1:9" ht="47.25" outlineLevel="2" x14ac:dyDescent="0.25">
      <c r="A947" s="34" t="s">
        <v>1861</v>
      </c>
      <c r="B947" s="35">
        <v>89784</v>
      </c>
      <c r="C947" s="36" t="s">
        <v>1862</v>
      </c>
      <c r="D947" s="34" t="s">
        <v>113</v>
      </c>
      <c r="E947" s="30">
        <v>83</v>
      </c>
      <c r="F947" s="30">
        <v>15.77</v>
      </c>
      <c r="G947" s="32">
        <f t="shared" si="128"/>
        <v>19.98</v>
      </c>
      <c r="H947" s="33">
        <f t="shared" si="129"/>
        <v>1658.34</v>
      </c>
      <c r="I947" s="12"/>
    </row>
    <row r="948" spans="1:9" ht="47.25" outlineLevel="2" x14ac:dyDescent="0.25">
      <c r="A948" s="34" t="s">
        <v>1863</v>
      </c>
      <c r="B948" s="35">
        <v>92335</v>
      </c>
      <c r="C948" s="36" t="s">
        <v>1864</v>
      </c>
      <c r="D948" s="34" t="s">
        <v>74</v>
      </c>
      <c r="E948" s="30">
        <v>5</v>
      </c>
      <c r="F948" s="30">
        <v>55.72</v>
      </c>
      <c r="G948" s="32">
        <f t="shared" si="128"/>
        <v>70.61</v>
      </c>
      <c r="H948" s="33">
        <f t="shared" si="129"/>
        <v>353.05</v>
      </c>
      <c r="I948" s="12"/>
    </row>
    <row r="949" spans="1:9" ht="47.25" outlineLevel="2" x14ac:dyDescent="0.25">
      <c r="A949" s="34" t="s">
        <v>1865</v>
      </c>
      <c r="B949" s="35">
        <v>92350</v>
      </c>
      <c r="C949" s="36" t="s">
        <v>1866</v>
      </c>
      <c r="D949" s="34" t="s">
        <v>113</v>
      </c>
      <c r="E949" s="30">
        <v>2</v>
      </c>
      <c r="F949" s="30">
        <v>60.32</v>
      </c>
      <c r="G949" s="32">
        <f t="shared" si="128"/>
        <v>76.44</v>
      </c>
      <c r="H949" s="33">
        <f t="shared" si="129"/>
        <v>152.88</v>
      </c>
      <c r="I949" s="12"/>
    </row>
    <row r="950" spans="1:9" ht="47.25" outlineLevel="2" x14ac:dyDescent="0.25">
      <c r="A950" s="34" t="s">
        <v>1867</v>
      </c>
      <c r="B950" s="34" t="s">
        <v>1798</v>
      </c>
      <c r="C950" s="36" t="s">
        <v>1799</v>
      </c>
      <c r="D950" s="34" t="s">
        <v>113</v>
      </c>
      <c r="E950" s="30">
        <v>2</v>
      </c>
      <c r="F950" s="30">
        <v>40.49</v>
      </c>
      <c r="G950" s="32">
        <f t="shared" si="128"/>
        <v>51.31</v>
      </c>
      <c r="H950" s="33">
        <f t="shared" si="129"/>
        <v>102.62</v>
      </c>
    </row>
    <row r="951" spans="1:9" s="12" customFormat="1" outlineLevel="1" x14ac:dyDescent="0.25">
      <c r="A951" s="34"/>
      <c r="B951" s="37"/>
      <c r="C951" s="38" t="s">
        <v>49</v>
      </c>
      <c r="D951" s="37"/>
      <c r="E951" s="39"/>
      <c r="F951" s="40"/>
      <c r="G951" s="41"/>
      <c r="H951" s="42">
        <f>SUM(H913:H950)</f>
        <v>168547.69999999998</v>
      </c>
    </row>
    <row r="952" spans="1:9" outlineLevel="2" x14ac:dyDescent="0.25">
      <c r="A952" s="27" t="s">
        <v>1868</v>
      </c>
      <c r="B952" s="28"/>
      <c r="C952" s="29" t="s">
        <v>1869</v>
      </c>
      <c r="D952" s="28"/>
      <c r="E952" s="30"/>
      <c r="F952" s="31"/>
      <c r="G952" s="32"/>
      <c r="H952" s="33"/>
    </row>
    <row r="953" spans="1:9" ht="31.5" outlineLevel="2" x14ac:dyDescent="0.25">
      <c r="A953" s="34" t="s">
        <v>1870</v>
      </c>
      <c r="B953" s="34" t="s">
        <v>1871</v>
      </c>
      <c r="C953" s="36" t="s">
        <v>1872</v>
      </c>
      <c r="D953" s="34" t="s">
        <v>113</v>
      </c>
      <c r="E953" s="30">
        <v>1</v>
      </c>
      <c r="F953" s="30">
        <v>1350</v>
      </c>
      <c r="G953" s="32">
        <f t="shared" ref="G953:G956" si="130">TRUNC(F953*(1+$E$2),2)</f>
        <v>1710.85</v>
      </c>
      <c r="H953" s="33">
        <f t="shared" ref="H953:H956" si="131">TRUNC((G953*E953),2)</f>
        <v>1710.85</v>
      </c>
    </row>
    <row r="954" spans="1:9" ht="47.25" outlineLevel="2" x14ac:dyDescent="0.25">
      <c r="A954" s="34" t="s">
        <v>1873</v>
      </c>
      <c r="B954" s="34" t="s">
        <v>1874</v>
      </c>
      <c r="C954" s="36" t="s">
        <v>1875</v>
      </c>
      <c r="D954" s="34" t="s">
        <v>113</v>
      </c>
      <c r="E954" s="30">
        <v>1</v>
      </c>
      <c r="F954" s="30">
        <v>18300</v>
      </c>
      <c r="G954" s="32">
        <f t="shared" si="130"/>
        <v>23191.59</v>
      </c>
      <c r="H954" s="33">
        <f t="shared" si="131"/>
        <v>23191.59</v>
      </c>
      <c r="I954" s="12"/>
    </row>
    <row r="955" spans="1:9" ht="47.25" outlineLevel="2" x14ac:dyDescent="0.25">
      <c r="A955" s="34" t="s">
        <v>1876</v>
      </c>
      <c r="B955" s="34" t="s">
        <v>1877</v>
      </c>
      <c r="C955" s="36" t="s">
        <v>1878</v>
      </c>
      <c r="D955" s="34" t="s">
        <v>113</v>
      </c>
      <c r="E955" s="30">
        <v>1</v>
      </c>
      <c r="F955" s="30">
        <v>20350</v>
      </c>
      <c r="G955" s="32">
        <f t="shared" si="130"/>
        <v>25789.55</v>
      </c>
      <c r="H955" s="33">
        <f t="shared" si="131"/>
        <v>25789.55</v>
      </c>
    </row>
    <row r="956" spans="1:9" ht="47.25" outlineLevel="2" x14ac:dyDescent="0.25">
      <c r="A956" s="34" t="s">
        <v>1879</v>
      </c>
      <c r="B956" s="34" t="s">
        <v>1880</v>
      </c>
      <c r="C956" s="36" t="s">
        <v>1881</v>
      </c>
      <c r="D956" s="34" t="s">
        <v>113</v>
      </c>
      <c r="E956" s="30">
        <v>1</v>
      </c>
      <c r="F956" s="30">
        <v>2650</v>
      </c>
      <c r="G956" s="32">
        <f t="shared" si="130"/>
        <v>3358.34</v>
      </c>
      <c r="H956" s="33">
        <f t="shared" si="131"/>
        <v>3358.34</v>
      </c>
      <c r="I956" s="12"/>
    </row>
    <row r="957" spans="1:9" s="12" customFormat="1" outlineLevel="1" x14ac:dyDescent="0.25">
      <c r="A957" s="34"/>
      <c r="B957" s="37"/>
      <c r="C957" s="38" t="s">
        <v>49</v>
      </c>
      <c r="D957" s="37"/>
      <c r="E957" s="39"/>
      <c r="F957" s="40"/>
      <c r="G957" s="41"/>
      <c r="H957" s="42">
        <f>SUM(H953:H956)</f>
        <v>54050.33</v>
      </c>
    </row>
    <row r="958" spans="1:9" outlineLevel="2" x14ac:dyDescent="0.25">
      <c r="A958" s="27" t="s">
        <v>1882</v>
      </c>
      <c r="B958" s="28"/>
      <c r="C958" s="29" t="s">
        <v>1883</v>
      </c>
      <c r="D958" s="28"/>
      <c r="E958" s="30"/>
      <c r="F958" s="31"/>
      <c r="G958" s="32"/>
      <c r="H958" s="33"/>
    </row>
    <row r="959" spans="1:9" ht="31.5" outlineLevel="2" x14ac:dyDescent="0.25">
      <c r="A959" s="34" t="s">
        <v>1884</v>
      </c>
      <c r="B959" s="35">
        <v>97629</v>
      </c>
      <c r="C959" s="36" t="s">
        <v>1885</v>
      </c>
      <c r="D959" s="34" t="s">
        <v>88</v>
      </c>
      <c r="E959" s="30">
        <v>9.1199999999999992</v>
      </c>
      <c r="F959" s="30">
        <v>80.12</v>
      </c>
      <c r="G959" s="32">
        <f t="shared" ref="G959:G961" si="132">TRUNC(F959*(1+$E$2),2)</f>
        <v>101.53</v>
      </c>
      <c r="H959" s="33">
        <f t="shared" ref="H959:H961" si="133">TRUNC((G959*E959),2)</f>
        <v>925.95</v>
      </c>
    </row>
    <row r="960" spans="1:9" outlineLevel="2" x14ac:dyDescent="0.25">
      <c r="A960" s="34" t="s">
        <v>1886</v>
      </c>
      <c r="B960" s="34" t="s">
        <v>1887</v>
      </c>
      <c r="C960" s="36" t="s">
        <v>1888</v>
      </c>
      <c r="D960" s="34" t="s">
        <v>113</v>
      </c>
      <c r="E960" s="30">
        <v>3</v>
      </c>
      <c r="F960" s="30">
        <v>94.98</v>
      </c>
      <c r="G960" s="32">
        <f t="shared" si="132"/>
        <v>120.36</v>
      </c>
      <c r="H960" s="33">
        <f t="shared" si="133"/>
        <v>361.08</v>
      </c>
      <c r="I960" s="12"/>
    </row>
    <row r="961" spans="1:9" ht="63" outlineLevel="2" x14ac:dyDescent="0.25">
      <c r="A961" s="34" t="s">
        <v>1889</v>
      </c>
      <c r="B961" s="35">
        <v>94331</v>
      </c>
      <c r="C961" s="36" t="s">
        <v>1890</v>
      </c>
      <c r="D961" s="34" t="s">
        <v>88</v>
      </c>
      <c r="E961" s="30">
        <v>58</v>
      </c>
      <c r="F961" s="30">
        <v>68.02</v>
      </c>
      <c r="G961" s="32">
        <f t="shared" si="132"/>
        <v>86.2</v>
      </c>
      <c r="H961" s="33">
        <f t="shared" si="133"/>
        <v>4999.6000000000004</v>
      </c>
    </row>
    <row r="962" spans="1:9" s="12" customFormat="1" outlineLevel="1" x14ac:dyDescent="0.25">
      <c r="A962" s="34"/>
      <c r="B962" s="37"/>
      <c r="C962" s="38" t="s">
        <v>49</v>
      </c>
      <c r="D962" s="37"/>
      <c r="E962" s="39"/>
      <c r="F962" s="40"/>
      <c r="G962" s="41"/>
      <c r="H962" s="42">
        <f>SUM(H959:H961)</f>
        <v>6286.63</v>
      </c>
    </row>
    <row r="963" spans="1:9" outlineLevel="2" x14ac:dyDescent="0.25">
      <c r="A963" s="27" t="s">
        <v>1891</v>
      </c>
      <c r="B963" s="28"/>
      <c r="C963" s="29" t="s">
        <v>1892</v>
      </c>
      <c r="D963" s="28"/>
      <c r="E963" s="30"/>
      <c r="F963" s="31"/>
      <c r="G963" s="32"/>
      <c r="H963" s="33"/>
    </row>
    <row r="964" spans="1:9" ht="31.5" outlineLevel="2" x14ac:dyDescent="0.25">
      <c r="A964" s="34" t="s">
        <v>1893</v>
      </c>
      <c r="B964" s="35">
        <v>93358</v>
      </c>
      <c r="C964" s="36" t="s">
        <v>877</v>
      </c>
      <c r="D964" s="34" t="s">
        <v>88</v>
      </c>
      <c r="E964" s="30">
        <v>177</v>
      </c>
      <c r="F964" s="30">
        <v>56.84</v>
      </c>
      <c r="G964" s="32">
        <f t="shared" ref="G964:G975" si="134">TRUNC(F964*(1+$E$2),2)</f>
        <v>72.03</v>
      </c>
      <c r="H964" s="33">
        <f t="shared" ref="H964:H975" si="135">TRUNC((G964*E964),2)</f>
        <v>12749.31</v>
      </c>
    </row>
    <row r="965" spans="1:9" outlineLevel="2" x14ac:dyDescent="0.25">
      <c r="A965" s="34" t="s">
        <v>1894</v>
      </c>
      <c r="B965" s="35">
        <v>96995</v>
      </c>
      <c r="C965" s="36" t="s">
        <v>647</v>
      </c>
      <c r="D965" s="34" t="s">
        <v>88</v>
      </c>
      <c r="E965" s="30">
        <v>157</v>
      </c>
      <c r="F965" s="30">
        <v>34.46</v>
      </c>
      <c r="G965" s="32">
        <f t="shared" si="134"/>
        <v>43.67</v>
      </c>
      <c r="H965" s="33">
        <f t="shared" si="135"/>
        <v>6856.19</v>
      </c>
    </row>
    <row r="966" spans="1:9" ht="47.25" outlineLevel="2" x14ac:dyDescent="0.25">
      <c r="A966" s="34" t="s">
        <v>1895</v>
      </c>
      <c r="B966" s="35">
        <v>94102</v>
      </c>
      <c r="C966" s="36" t="s">
        <v>1896</v>
      </c>
      <c r="D966" s="34" t="s">
        <v>88</v>
      </c>
      <c r="E966" s="30">
        <v>17.25</v>
      </c>
      <c r="F966" s="30">
        <v>152.15</v>
      </c>
      <c r="G966" s="32">
        <f t="shared" si="134"/>
        <v>192.81</v>
      </c>
      <c r="H966" s="33">
        <f t="shared" si="135"/>
        <v>3325.97</v>
      </c>
      <c r="I966" s="12"/>
    </row>
    <row r="967" spans="1:9" ht="47.25" outlineLevel="2" x14ac:dyDescent="0.25">
      <c r="A967" s="34" t="s">
        <v>1897</v>
      </c>
      <c r="B967" s="34" t="s">
        <v>1898</v>
      </c>
      <c r="C967" s="36" t="s">
        <v>1899</v>
      </c>
      <c r="D967" s="34" t="s">
        <v>113</v>
      </c>
      <c r="E967" s="30">
        <v>54</v>
      </c>
      <c r="F967" s="30">
        <v>335.5</v>
      </c>
      <c r="G967" s="32">
        <f t="shared" si="134"/>
        <v>425.17</v>
      </c>
      <c r="H967" s="33">
        <f t="shared" si="135"/>
        <v>22959.18</v>
      </c>
    </row>
    <row r="968" spans="1:9" ht="47.25" outlineLevel="2" x14ac:dyDescent="0.25">
      <c r="A968" s="34" t="s">
        <v>1900</v>
      </c>
      <c r="B968" s="34" t="s">
        <v>1901</v>
      </c>
      <c r="C968" s="36" t="s">
        <v>1902</v>
      </c>
      <c r="D968" s="34" t="s">
        <v>58</v>
      </c>
      <c r="E968" s="30">
        <v>53</v>
      </c>
      <c r="F968" s="30">
        <v>156.29</v>
      </c>
      <c r="G968" s="32">
        <f t="shared" si="134"/>
        <v>198.06</v>
      </c>
      <c r="H968" s="33">
        <f t="shared" si="135"/>
        <v>10497.18</v>
      </c>
      <c r="I968" s="12"/>
    </row>
    <row r="969" spans="1:9" ht="31.5" outlineLevel="2" x14ac:dyDescent="0.25">
      <c r="A969" s="34" t="s">
        <v>1903</v>
      </c>
      <c r="B969" s="35">
        <v>89512</v>
      </c>
      <c r="C969" s="36" t="s">
        <v>1904</v>
      </c>
      <c r="D969" s="34" t="s">
        <v>74</v>
      </c>
      <c r="E969" s="30">
        <v>78</v>
      </c>
      <c r="F969" s="30">
        <v>49.86</v>
      </c>
      <c r="G969" s="32">
        <f t="shared" si="134"/>
        <v>63.18</v>
      </c>
      <c r="H969" s="33">
        <f t="shared" si="135"/>
        <v>4928.04</v>
      </c>
      <c r="I969" s="12"/>
    </row>
    <row r="970" spans="1:9" ht="63" outlineLevel="2" x14ac:dyDescent="0.25">
      <c r="A970" s="34" t="s">
        <v>1905</v>
      </c>
      <c r="B970" s="35">
        <v>90696</v>
      </c>
      <c r="C970" s="36" t="s">
        <v>1906</v>
      </c>
      <c r="D970" s="34" t="s">
        <v>74</v>
      </c>
      <c r="E970" s="30">
        <v>512</v>
      </c>
      <c r="F970" s="30">
        <v>61.21</v>
      </c>
      <c r="G970" s="32">
        <f t="shared" si="134"/>
        <v>77.569999999999993</v>
      </c>
      <c r="H970" s="33">
        <f t="shared" si="135"/>
        <v>39715.839999999997</v>
      </c>
      <c r="I970" s="12"/>
    </row>
    <row r="971" spans="1:9" ht="47.25" outlineLevel="2" x14ac:dyDescent="0.25">
      <c r="A971" s="34" t="s">
        <v>1907</v>
      </c>
      <c r="B971" s="35">
        <v>99260</v>
      </c>
      <c r="C971" s="36" t="s">
        <v>1908</v>
      </c>
      <c r="D971" s="34" t="s">
        <v>113</v>
      </c>
      <c r="E971" s="30">
        <v>28</v>
      </c>
      <c r="F971" s="30">
        <v>306.86</v>
      </c>
      <c r="G971" s="32">
        <f t="shared" si="134"/>
        <v>388.88</v>
      </c>
      <c r="H971" s="33">
        <f t="shared" si="135"/>
        <v>10888.64</v>
      </c>
      <c r="I971" s="12"/>
    </row>
    <row r="972" spans="1:9" ht="47.25" outlineLevel="2" x14ac:dyDescent="0.25">
      <c r="A972" s="34" t="s">
        <v>1909</v>
      </c>
      <c r="B972" s="35">
        <v>99272</v>
      </c>
      <c r="C972" s="36" t="s">
        <v>1910</v>
      </c>
      <c r="D972" s="34" t="s">
        <v>113</v>
      </c>
      <c r="E972" s="30">
        <v>8</v>
      </c>
      <c r="F972" s="30">
        <v>838.47</v>
      </c>
      <c r="G972" s="32">
        <f t="shared" si="134"/>
        <v>1062.5899999999999</v>
      </c>
      <c r="H972" s="33">
        <f t="shared" si="135"/>
        <v>8500.7199999999993</v>
      </c>
      <c r="I972" s="12"/>
    </row>
    <row r="973" spans="1:9" outlineLevel="2" x14ac:dyDescent="0.25">
      <c r="A973" s="34" t="s">
        <v>1911</v>
      </c>
      <c r="B973" s="34" t="s">
        <v>1912</v>
      </c>
      <c r="C973" s="36" t="s">
        <v>1913</v>
      </c>
      <c r="D973" s="34" t="s">
        <v>74</v>
      </c>
      <c r="E973" s="30">
        <v>54</v>
      </c>
      <c r="F973" s="30">
        <v>23.13</v>
      </c>
      <c r="G973" s="32">
        <f t="shared" si="134"/>
        <v>29.31</v>
      </c>
      <c r="H973" s="33">
        <f t="shared" si="135"/>
        <v>1582.74</v>
      </c>
    </row>
    <row r="974" spans="1:9" ht="78.75" outlineLevel="2" x14ac:dyDescent="0.25">
      <c r="A974" s="34" t="s">
        <v>1914</v>
      </c>
      <c r="B974" s="35">
        <v>98431</v>
      </c>
      <c r="C974" s="36" t="s">
        <v>1915</v>
      </c>
      <c r="D974" s="34" t="s">
        <v>113</v>
      </c>
      <c r="E974" s="30">
        <v>5</v>
      </c>
      <c r="F974" s="30">
        <v>3556.32</v>
      </c>
      <c r="G974" s="32">
        <f t="shared" si="134"/>
        <v>4506.92</v>
      </c>
      <c r="H974" s="33">
        <f t="shared" si="135"/>
        <v>22534.6</v>
      </c>
      <c r="I974" s="12"/>
    </row>
    <row r="975" spans="1:9" ht="31.5" outlineLevel="2" x14ac:dyDescent="0.25">
      <c r="A975" s="34" t="s">
        <v>1916</v>
      </c>
      <c r="B975" s="35">
        <v>98114</v>
      </c>
      <c r="C975" s="36" t="s">
        <v>1790</v>
      </c>
      <c r="D975" s="34" t="s">
        <v>113</v>
      </c>
      <c r="E975" s="30">
        <v>8</v>
      </c>
      <c r="F975" s="30">
        <v>459.81</v>
      </c>
      <c r="G975" s="32">
        <f t="shared" si="134"/>
        <v>582.71</v>
      </c>
      <c r="H975" s="33">
        <f t="shared" si="135"/>
        <v>4661.68</v>
      </c>
      <c r="I975" s="12"/>
    </row>
    <row r="976" spans="1:9" s="12" customFormat="1" outlineLevel="1" x14ac:dyDescent="0.25">
      <c r="A976" s="34"/>
      <c r="B976" s="37"/>
      <c r="C976" s="38" t="s">
        <v>49</v>
      </c>
      <c r="D976" s="37"/>
      <c r="E976" s="39"/>
      <c r="F976" s="40"/>
      <c r="G976" s="41"/>
      <c r="H976" s="42">
        <f>SUM(H964:H975)</f>
        <v>149200.09</v>
      </c>
    </row>
    <row r="977" spans="1:9" outlineLevel="2" x14ac:dyDescent="0.25">
      <c r="A977" s="27" t="s">
        <v>1917</v>
      </c>
      <c r="B977" s="28"/>
      <c r="C977" s="29" t="s">
        <v>1918</v>
      </c>
      <c r="D977" s="28"/>
      <c r="E977" s="30"/>
      <c r="F977" s="31"/>
      <c r="G977" s="32"/>
      <c r="H977" s="33"/>
    </row>
    <row r="978" spans="1:9" ht="47.25" outlineLevel="2" x14ac:dyDescent="0.25">
      <c r="A978" s="34" t="s">
        <v>1919</v>
      </c>
      <c r="B978" s="35">
        <v>95694</v>
      </c>
      <c r="C978" s="36" t="s">
        <v>1920</v>
      </c>
      <c r="D978" s="34" t="s">
        <v>113</v>
      </c>
      <c r="E978" s="30">
        <v>33</v>
      </c>
      <c r="F978" s="30">
        <v>50.63</v>
      </c>
      <c r="G978" s="32">
        <f t="shared" ref="G978:G991" si="136">TRUNC(F978*(1+$E$2),2)</f>
        <v>64.16</v>
      </c>
      <c r="H978" s="33">
        <f t="shared" ref="H978:H991" si="137">TRUNC((G978*E978),2)</f>
        <v>2117.2800000000002</v>
      </c>
    </row>
    <row r="979" spans="1:9" ht="31.5" outlineLevel="2" x14ac:dyDescent="0.25">
      <c r="A979" s="34" t="s">
        <v>1921</v>
      </c>
      <c r="B979" s="35">
        <v>94231</v>
      </c>
      <c r="C979" s="36" t="s">
        <v>216</v>
      </c>
      <c r="D979" s="34" t="s">
        <v>74</v>
      </c>
      <c r="E979" s="30">
        <v>23</v>
      </c>
      <c r="F979" s="30">
        <v>36.200000000000003</v>
      </c>
      <c r="G979" s="32">
        <f t="shared" si="136"/>
        <v>45.87</v>
      </c>
      <c r="H979" s="33">
        <f t="shared" si="137"/>
        <v>1055.01</v>
      </c>
    </row>
    <row r="980" spans="1:9" ht="47.25" outlineLevel="2" x14ac:dyDescent="0.25">
      <c r="A980" s="34" t="s">
        <v>1922</v>
      </c>
      <c r="B980" s="34" t="s">
        <v>1923</v>
      </c>
      <c r="C980" s="36" t="s">
        <v>1924</v>
      </c>
      <c r="D980" s="34" t="s">
        <v>113</v>
      </c>
      <c r="E980" s="30">
        <v>66</v>
      </c>
      <c r="F980" s="30">
        <v>40.18</v>
      </c>
      <c r="G980" s="32">
        <f t="shared" si="136"/>
        <v>50.92</v>
      </c>
      <c r="H980" s="33">
        <f t="shared" si="137"/>
        <v>3360.72</v>
      </c>
      <c r="I980" s="12"/>
    </row>
    <row r="981" spans="1:9" ht="31.5" outlineLevel="2" x14ac:dyDescent="0.25">
      <c r="A981" s="34" t="s">
        <v>1925</v>
      </c>
      <c r="B981" s="34" t="s">
        <v>1926</v>
      </c>
      <c r="C981" s="36" t="s">
        <v>1927</v>
      </c>
      <c r="D981" s="34" t="s">
        <v>113</v>
      </c>
      <c r="E981" s="30">
        <v>46</v>
      </c>
      <c r="F981" s="30">
        <v>102.58</v>
      </c>
      <c r="G981" s="32">
        <f t="shared" si="136"/>
        <v>129.99</v>
      </c>
      <c r="H981" s="33">
        <f t="shared" si="137"/>
        <v>5979.54</v>
      </c>
    </row>
    <row r="982" spans="1:9" outlineLevel="2" x14ac:dyDescent="0.25">
      <c r="A982" s="34" t="s">
        <v>1928</v>
      </c>
      <c r="B982" s="34" t="s">
        <v>1929</v>
      </c>
      <c r="C982" s="36" t="s">
        <v>1930</v>
      </c>
      <c r="D982" s="34" t="s">
        <v>113</v>
      </c>
      <c r="E982" s="30">
        <v>33</v>
      </c>
      <c r="F982" s="30">
        <v>20.47</v>
      </c>
      <c r="G982" s="32">
        <f t="shared" si="136"/>
        <v>25.94</v>
      </c>
      <c r="H982" s="33">
        <f t="shared" si="137"/>
        <v>856.02</v>
      </c>
      <c r="I982" s="12"/>
    </row>
    <row r="983" spans="1:9" outlineLevel="2" x14ac:dyDescent="0.25">
      <c r="A983" s="34" t="s">
        <v>1931</v>
      </c>
      <c r="B983" s="34" t="s">
        <v>1932</v>
      </c>
      <c r="C983" s="36" t="s">
        <v>1933</v>
      </c>
      <c r="D983" s="34" t="s">
        <v>113</v>
      </c>
      <c r="E983" s="30">
        <v>24</v>
      </c>
      <c r="F983" s="30">
        <v>53.02</v>
      </c>
      <c r="G983" s="32">
        <f t="shared" si="136"/>
        <v>67.19</v>
      </c>
      <c r="H983" s="33">
        <f t="shared" si="137"/>
        <v>1612.56</v>
      </c>
      <c r="I983" s="12"/>
    </row>
    <row r="984" spans="1:9" ht="47.25" outlineLevel="2" x14ac:dyDescent="0.25">
      <c r="A984" s="34" t="s">
        <v>1934</v>
      </c>
      <c r="B984" s="35">
        <v>89586</v>
      </c>
      <c r="C984" s="36" t="s">
        <v>1935</v>
      </c>
      <c r="D984" s="34" t="s">
        <v>113</v>
      </c>
      <c r="E984" s="30">
        <v>33</v>
      </c>
      <c r="F984" s="30">
        <v>24.71</v>
      </c>
      <c r="G984" s="32">
        <f t="shared" si="136"/>
        <v>31.31</v>
      </c>
      <c r="H984" s="33">
        <f t="shared" si="137"/>
        <v>1033.23</v>
      </c>
      <c r="I984" s="12"/>
    </row>
    <row r="985" spans="1:9" ht="47.25" outlineLevel="2" x14ac:dyDescent="0.25">
      <c r="A985" s="34" t="s">
        <v>1936</v>
      </c>
      <c r="B985" s="35">
        <v>89591</v>
      </c>
      <c r="C985" s="36" t="s">
        <v>1937</v>
      </c>
      <c r="D985" s="34" t="s">
        <v>113</v>
      </c>
      <c r="E985" s="30">
        <v>25</v>
      </c>
      <c r="F985" s="30">
        <v>80.3</v>
      </c>
      <c r="G985" s="32">
        <f t="shared" si="136"/>
        <v>101.76</v>
      </c>
      <c r="H985" s="33">
        <f t="shared" si="137"/>
        <v>2544</v>
      </c>
      <c r="I985" s="12"/>
    </row>
    <row r="986" spans="1:9" ht="47.25" outlineLevel="2" x14ac:dyDescent="0.25">
      <c r="A986" s="34" t="s">
        <v>1938</v>
      </c>
      <c r="B986" s="35">
        <v>89698</v>
      </c>
      <c r="C986" s="36" t="s">
        <v>1939</v>
      </c>
      <c r="D986" s="34" t="s">
        <v>113</v>
      </c>
      <c r="E986" s="30">
        <v>4</v>
      </c>
      <c r="F986" s="30">
        <v>167.73</v>
      </c>
      <c r="G986" s="32">
        <f t="shared" si="136"/>
        <v>212.56</v>
      </c>
      <c r="H986" s="33">
        <f t="shared" si="137"/>
        <v>850.24</v>
      </c>
      <c r="I986" s="12"/>
    </row>
    <row r="987" spans="1:9" ht="47.25" outlineLevel="2" x14ac:dyDescent="0.25">
      <c r="A987" s="34" t="s">
        <v>1940</v>
      </c>
      <c r="B987" s="35">
        <v>89690</v>
      </c>
      <c r="C987" s="36" t="s">
        <v>1941</v>
      </c>
      <c r="D987" s="34" t="s">
        <v>113</v>
      </c>
      <c r="E987" s="30">
        <v>2</v>
      </c>
      <c r="F987" s="30">
        <v>56.21</v>
      </c>
      <c r="G987" s="32">
        <f t="shared" si="136"/>
        <v>71.23</v>
      </c>
      <c r="H987" s="33">
        <f t="shared" si="137"/>
        <v>142.46</v>
      </c>
    </row>
    <row r="988" spans="1:9" ht="47.25" outlineLevel="2" x14ac:dyDescent="0.25">
      <c r="A988" s="34" t="s">
        <v>1942</v>
      </c>
      <c r="B988" s="35">
        <v>89699</v>
      </c>
      <c r="C988" s="36" t="s">
        <v>1943</v>
      </c>
      <c r="D988" s="34" t="s">
        <v>113</v>
      </c>
      <c r="E988" s="30">
        <v>5</v>
      </c>
      <c r="F988" s="30">
        <v>141.88</v>
      </c>
      <c r="G988" s="32">
        <f t="shared" si="136"/>
        <v>179.8</v>
      </c>
      <c r="H988" s="33">
        <f t="shared" si="137"/>
        <v>899</v>
      </c>
      <c r="I988" s="12"/>
    </row>
    <row r="989" spans="1:9" ht="47.25" outlineLevel="2" x14ac:dyDescent="0.25">
      <c r="A989" s="34" t="s">
        <v>1944</v>
      </c>
      <c r="B989" s="35">
        <v>89578</v>
      </c>
      <c r="C989" s="36" t="s">
        <v>1945</v>
      </c>
      <c r="D989" s="34" t="s">
        <v>74</v>
      </c>
      <c r="E989" s="30">
        <v>175</v>
      </c>
      <c r="F989" s="30">
        <v>31.42</v>
      </c>
      <c r="G989" s="32">
        <f t="shared" si="136"/>
        <v>39.81</v>
      </c>
      <c r="H989" s="33">
        <f t="shared" si="137"/>
        <v>6966.75</v>
      </c>
      <c r="I989" s="12"/>
    </row>
    <row r="990" spans="1:9" ht="47.25" outlineLevel="2" x14ac:dyDescent="0.25">
      <c r="A990" s="34" t="s">
        <v>1946</v>
      </c>
      <c r="B990" s="35">
        <v>89580</v>
      </c>
      <c r="C990" s="36" t="s">
        <v>1947</v>
      </c>
      <c r="D990" s="34" t="s">
        <v>74</v>
      </c>
      <c r="E990" s="30">
        <v>117</v>
      </c>
      <c r="F990" s="30">
        <v>61.72</v>
      </c>
      <c r="G990" s="32">
        <f t="shared" si="136"/>
        <v>78.209999999999994</v>
      </c>
      <c r="H990" s="33">
        <f t="shared" si="137"/>
        <v>9150.57</v>
      </c>
      <c r="I990" s="12"/>
    </row>
    <row r="991" spans="1:9" ht="31.5" outlineLevel="2" x14ac:dyDescent="0.25">
      <c r="A991" s="34" t="s">
        <v>1948</v>
      </c>
      <c r="B991" s="34" t="s">
        <v>1949</v>
      </c>
      <c r="C991" s="36" t="s">
        <v>1950</v>
      </c>
      <c r="D991" s="34" t="s">
        <v>113</v>
      </c>
      <c r="E991" s="30">
        <v>114</v>
      </c>
      <c r="F991" s="30">
        <v>14.19</v>
      </c>
      <c r="G991" s="32">
        <f t="shared" si="136"/>
        <v>17.98</v>
      </c>
      <c r="H991" s="33">
        <f t="shared" si="137"/>
        <v>2049.7199999999998</v>
      </c>
      <c r="I991" s="12"/>
    </row>
    <row r="992" spans="1:9" s="12" customFormat="1" outlineLevel="1" x14ac:dyDescent="0.25">
      <c r="A992" s="34"/>
      <c r="B992" s="37"/>
      <c r="C992" s="38" t="s">
        <v>49</v>
      </c>
      <c r="D992" s="37"/>
      <c r="E992" s="39"/>
      <c r="F992" s="40"/>
      <c r="G992" s="41"/>
      <c r="H992" s="42">
        <f>SUM(H978:H991)</f>
        <v>38617.100000000006</v>
      </c>
    </row>
    <row r="993" spans="1:9" s="12" customFormat="1" outlineLevel="1" x14ac:dyDescent="0.25">
      <c r="A993" s="27" t="s">
        <v>1951</v>
      </c>
      <c r="B993" s="28"/>
      <c r="C993" s="29" t="s">
        <v>1952</v>
      </c>
      <c r="D993" s="28"/>
      <c r="E993" s="30"/>
      <c r="F993" s="31"/>
      <c r="G993" s="32"/>
      <c r="H993" s="33"/>
    </row>
    <row r="994" spans="1:9" s="12" customFormat="1" ht="47.25" outlineLevel="1" x14ac:dyDescent="0.25">
      <c r="A994" s="34" t="s">
        <v>1953</v>
      </c>
      <c r="B994" s="35">
        <v>97887</v>
      </c>
      <c r="C994" s="36" t="s">
        <v>1954</v>
      </c>
      <c r="D994" s="34" t="s">
        <v>113</v>
      </c>
      <c r="E994" s="30">
        <v>9</v>
      </c>
      <c r="F994" s="30">
        <v>206.87</v>
      </c>
      <c r="G994" s="32">
        <f t="shared" ref="G994:G1001" si="138">TRUNC(F994*(1+$E$2),2)</f>
        <v>262.16000000000003</v>
      </c>
      <c r="H994" s="33">
        <f t="shared" ref="H994:H1001" si="139">TRUNC((G994*E994),2)</f>
        <v>2359.44</v>
      </c>
    </row>
    <row r="995" spans="1:9" s="12" customFormat="1" ht="31.5" outlineLevel="1" x14ac:dyDescent="0.25">
      <c r="A995" s="34" t="s">
        <v>1955</v>
      </c>
      <c r="B995" s="35">
        <v>89492</v>
      </c>
      <c r="C995" s="36" t="s">
        <v>1742</v>
      </c>
      <c r="D995" s="34" t="s">
        <v>113</v>
      </c>
      <c r="E995" s="30">
        <v>152</v>
      </c>
      <c r="F995" s="30">
        <v>5.51</v>
      </c>
      <c r="G995" s="32">
        <f t="shared" si="138"/>
        <v>6.98</v>
      </c>
      <c r="H995" s="33">
        <f t="shared" si="139"/>
        <v>1060.96</v>
      </c>
    </row>
    <row r="996" spans="1:9" s="12" customFormat="1" ht="31.5" outlineLevel="1" x14ac:dyDescent="0.25">
      <c r="A996" s="34" t="s">
        <v>1956</v>
      </c>
      <c r="B996" s="35">
        <v>89620</v>
      </c>
      <c r="C996" s="36" t="s">
        <v>1768</v>
      </c>
      <c r="D996" s="34" t="s">
        <v>113</v>
      </c>
      <c r="E996" s="30">
        <v>114</v>
      </c>
      <c r="F996" s="30">
        <v>8.64</v>
      </c>
      <c r="G996" s="32">
        <f t="shared" si="138"/>
        <v>10.94</v>
      </c>
      <c r="H996" s="33">
        <f t="shared" si="139"/>
        <v>1247.1600000000001</v>
      </c>
    </row>
    <row r="997" spans="1:9" s="12" customFormat="1" ht="31.5" outlineLevel="1" x14ac:dyDescent="0.25">
      <c r="A997" s="34" t="s">
        <v>1957</v>
      </c>
      <c r="B997" s="35">
        <v>89447</v>
      </c>
      <c r="C997" s="36" t="s">
        <v>1739</v>
      </c>
      <c r="D997" s="34" t="s">
        <v>74</v>
      </c>
      <c r="E997" s="30">
        <v>768</v>
      </c>
      <c r="F997" s="30">
        <v>7.33</v>
      </c>
      <c r="G997" s="32">
        <f t="shared" si="138"/>
        <v>9.2799999999999994</v>
      </c>
      <c r="H997" s="33">
        <f t="shared" si="139"/>
        <v>7127.04</v>
      </c>
    </row>
    <row r="998" spans="1:9" s="12" customFormat="1" ht="31.5" outlineLevel="1" x14ac:dyDescent="0.25">
      <c r="A998" s="34" t="s">
        <v>1958</v>
      </c>
      <c r="B998" s="35">
        <v>89449</v>
      </c>
      <c r="C998" s="36" t="s">
        <v>1649</v>
      </c>
      <c r="D998" s="34" t="s">
        <v>74</v>
      </c>
      <c r="E998" s="30">
        <v>60</v>
      </c>
      <c r="F998" s="30">
        <v>12.12</v>
      </c>
      <c r="G998" s="32">
        <f t="shared" si="138"/>
        <v>15.35</v>
      </c>
      <c r="H998" s="33">
        <f t="shared" si="139"/>
        <v>921</v>
      </c>
    </row>
    <row r="999" spans="1:9" s="12" customFormat="1" ht="31.5" outlineLevel="1" x14ac:dyDescent="0.25">
      <c r="A999" s="34" t="s">
        <v>1959</v>
      </c>
      <c r="B999" s="35">
        <v>89501</v>
      </c>
      <c r="C999" s="36" t="s">
        <v>1639</v>
      </c>
      <c r="D999" s="34" t="s">
        <v>113</v>
      </c>
      <c r="E999" s="30">
        <v>20</v>
      </c>
      <c r="F999" s="30">
        <v>10.76</v>
      </c>
      <c r="G999" s="32">
        <f t="shared" si="138"/>
        <v>13.63</v>
      </c>
      <c r="H999" s="33">
        <f t="shared" si="139"/>
        <v>272.60000000000002</v>
      </c>
    </row>
    <row r="1000" spans="1:9" s="12" customFormat="1" ht="31.5" outlineLevel="1" x14ac:dyDescent="0.25">
      <c r="A1000" s="34" t="s">
        <v>1960</v>
      </c>
      <c r="B1000" s="35">
        <v>89625</v>
      </c>
      <c r="C1000" s="36" t="s">
        <v>1659</v>
      </c>
      <c r="D1000" s="34" t="s">
        <v>113</v>
      </c>
      <c r="E1000" s="30">
        <v>12</v>
      </c>
      <c r="F1000" s="30">
        <v>16.79</v>
      </c>
      <c r="G1000" s="32">
        <f t="shared" si="138"/>
        <v>21.27</v>
      </c>
      <c r="H1000" s="33">
        <f t="shared" si="139"/>
        <v>255.24</v>
      </c>
    </row>
    <row r="1001" spans="1:9" s="12" customFormat="1" ht="31.5" outlineLevel="1" x14ac:dyDescent="0.25">
      <c r="A1001" s="34" t="s">
        <v>1961</v>
      </c>
      <c r="B1001" s="34" t="s">
        <v>1962</v>
      </c>
      <c r="C1001" s="36" t="s">
        <v>1963</v>
      </c>
      <c r="D1001" s="34" t="s">
        <v>113</v>
      </c>
      <c r="E1001" s="30">
        <v>28</v>
      </c>
      <c r="F1001" s="30">
        <v>6.07</v>
      </c>
      <c r="G1001" s="32">
        <f t="shared" si="138"/>
        <v>7.69</v>
      </c>
      <c r="H1001" s="33">
        <f t="shared" si="139"/>
        <v>215.32</v>
      </c>
    </row>
    <row r="1002" spans="1:9" s="12" customFormat="1" outlineLevel="1" x14ac:dyDescent="0.25">
      <c r="A1002" s="34"/>
      <c r="B1002" s="37"/>
      <c r="C1002" s="38" t="s">
        <v>49</v>
      </c>
      <c r="D1002" s="37"/>
      <c r="E1002" s="39"/>
      <c r="F1002" s="40"/>
      <c r="G1002" s="41"/>
      <c r="H1002" s="42">
        <f>SUM(H994:H1001)</f>
        <v>13458.76</v>
      </c>
    </row>
    <row r="1003" spans="1:9" outlineLevel="2" x14ac:dyDescent="0.25">
      <c r="A1003" s="70"/>
      <c r="B1003" s="37"/>
      <c r="C1003" s="38" t="s">
        <v>1964</v>
      </c>
      <c r="D1003" s="37"/>
      <c r="E1003" s="39"/>
      <c r="F1003" s="40"/>
      <c r="G1003" s="41"/>
      <c r="H1003" s="42">
        <f>SUM(H1002,H992,H976,H962,H957,H951,H911,H874,H857)</f>
        <v>689934.80999999994</v>
      </c>
    </row>
    <row r="1004" spans="1:9" x14ac:dyDescent="0.25">
      <c r="A1004" s="19"/>
      <c r="B1004" s="19"/>
      <c r="C1004" s="71" t="s">
        <v>1965</v>
      </c>
      <c r="D1004" s="19"/>
      <c r="E1004" s="72"/>
      <c r="F1004" s="73"/>
      <c r="G1004" s="74"/>
      <c r="H1004" s="75">
        <f>SUM(H1003,H815,H781,H706,H661,H624,H485,H212,H53,H22)</f>
        <v>20395313.52</v>
      </c>
      <c r="I1004" s="76"/>
    </row>
    <row r="1005" spans="1:9" x14ac:dyDescent="0.25">
      <c r="A1005" s="77" t="e">
        <f ca="1">[1]!VExtenso(H1004)</f>
        <v>#NAME?</v>
      </c>
      <c r="B1005" s="78"/>
      <c r="C1005" s="78"/>
      <c r="D1005" s="78"/>
      <c r="E1005" s="78"/>
      <c r="F1005" s="78"/>
      <c r="G1005" s="78"/>
      <c r="H1005" s="78"/>
    </row>
    <row r="1008" spans="1:9" x14ac:dyDescent="0.25">
      <c r="A1008" s="79"/>
      <c r="B1008" s="79"/>
      <c r="C1008" s="80"/>
      <c r="D1008" s="79"/>
      <c r="E1008" s="81"/>
      <c r="F1008" s="79"/>
      <c r="G1008" s="82"/>
      <c r="H1008" s="79"/>
    </row>
  </sheetData>
  <mergeCells count="24">
    <mergeCell ref="C625:E625"/>
    <mergeCell ref="C662:E662"/>
    <mergeCell ref="C707:E707"/>
    <mergeCell ref="C782:E782"/>
    <mergeCell ref="C816:E816"/>
    <mergeCell ref="A1005:H1005"/>
    <mergeCell ref="C418:H418"/>
    <mergeCell ref="C453:H453"/>
    <mergeCell ref="C465:H465"/>
    <mergeCell ref="C472:H472"/>
    <mergeCell ref="C482:H482"/>
    <mergeCell ref="C486:E486"/>
    <mergeCell ref="C54:E54"/>
    <mergeCell ref="C213:E213"/>
    <mergeCell ref="C214:H214"/>
    <mergeCell ref="C280:H280"/>
    <mergeCell ref="C310:H310"/>
    <mergeCell ref="C343:H343"/>
    <mergeCell ref="B1:H1"/>
    <mergeCell ref="G2:H2"/>
    <mergeCell ref="A4:H4"/>
    <mergeCell ref="A5:H5"/>
    <mergeCell ref="C7:E7"/>
    <mergeCell ref="C23:E23"/>
  </mergeCells>
  <pageMargins left="0.511811024" right="0.511811024" top="1" bottom="1.0729166666666667" header="0.31496062000000002" footer="0.31496062000000002"/>
  <pageSetup paperSize="9" scale="54" orientation="portrait" r:id="rId1"/>
  <headerFooter>
    <oddFooter>&amp;C&amp;9&amp;K00-016&amp;P / &amp;N&amp;R&amp;7&amp;K00-015PLANILHA ORÇAMENTÁRIA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 ORÇAMENTARIA</vt:lpstr>
      <vt:lpstr>'PLANILHA ORÇAMENTARIA'!Area_de_impressao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Vinicius Jose Correa de Magalhães</dc:creator>
  <cp:lastModifiedBy>Vinicius Jose Correa de Magalhães</cp:lastModifiedBy>
  <dcterms:created xsi:type="dcterms:W3CDTF">2020-11-19T14:56:39Z</dcterms:created>
  <dcterms:modified xsi:type="dcterms:W3CDTF">2020-11-19T14:56:52Z</dcterms:modified>
</cp:coreProperties>
</file>